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hill\Desktop\PPP - CARES\"/>
    </mc:Choice>
  </mc:AlternateContent>
  <xr:revisionPtr revIDLastSave="0" documentId="8_{A4BDFE72-2451-45D4-82CE-295C93935748}" xr6:coauthVersionLast="44" xr6:coauthVersionMax="44" xr10:uidLastSave="{00000000-0000-0000-0000-000000000000}"/>
  <workbookProtection workbookAlgorithmName="SHA-512" workbookHashValue="s6RXcE2835UIEH77AFsUUqVkIBN7u9ppLV0USDiy8VTHX5F/8OfSeYvvsyva+Ax5ciwP6NrBrVJlXfLSJXp8Gg==" workbookSaltValue="r7SMirFuR0STQ37EY1QDTw==" workbookSpinCount="100000" lockStructure="1"/>
  <bookViews>
    <workbookView xWindow="12090" yWindow="-16320" windowWidth="29040" windowHeight="15840" xr2:uid="{1963CC5D-E90F-4C6C-8EA6-F8B92670B3B2}"/>
  </bookViews>
  <sheets>
    <sheet name="Instructions" sheetId="4" r:id="rId1"/>
    <sheet name="PPP Loan calculator" sheetId="2" r:id="rId2"/>
    <sheet name="Calculating payroll costs" sheetId="3" r:id="rId3"/>
  </sheets>
  <definedNames>
    <definedName name="_xlnm.Print_Area" localSheetId="2">'Calculating payroll costs'!$A$1:$H$64</definedName>
    <definedName name="_xlnm.Print_Area" localSheetId="0">Instructions!$A$1:$S$36</definedName>
    <definedName name="_xlnm.Print_Area" localSheetId="1">'PPP Loan calculator'!$A$1:$H$25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2" i="2" l="1"/>
  <c r="D43" i="3"/>
  <c r="D12" i="2"/>
  <c r="D41" i="3"/>
  <c r="D38" i="3"/>
</calcChain>
</file>

<file path=xl/sharedStrings.xml><?xml version="1.0" encoding="utf-8"?>
<sst xmlns="http://schemas.openxmlformats.org/spreadsheetml/2006/main" count="99" uniqueCount="75">
  <si>
    <t>How much can I borrow?</t>
  </si>
  <si>
    <t>X</t>
  </si>
  <si>
    <t xml:space="preserve">= </t>
  </si>
  <si>
    <t>Vacation, parental, family, medical or sick leave</t>
  </si>
  <si>
    <t>Dismissal or separation allowance</t>
  </si>
  <si>
    <t>Income such as wage, commission, income, net earnings from elf-employment or similar compensation</t>
  </si>
  <si>
    <t>Salary, wage, commission or similar compensation</t>
  </si>
  <si>
    <t>INCLUDED PAYROLL COSTS</t>
  </si>
  <si>
    <t>Total Excluded Payroll Costs</t>
  </si>
  <si>
    <t>Payroll Costs</t>
  </si>
  <si>
    <t>Calculating average monthly payroll costs</t>
  </si>
  <si>
    <t>LESS: EXCLUDED PAYROLL COSTS</t>
  </si>
  <si>
    <t>Compensation for an employee with a principal place of residence outside of the United States</t>
  </si>
  <si>
    <t>Maximum loan available</t>
  </si>
  <si>
    <t>Maximum eligible loan amount</t>
  </si>
  <si>
    <t>If you are an employer complete this section</t>
  </si>
  <si>
    <t>If you are a sole proprietor, Independent contractor or are self-employed:</t>
  </si>
  <si>
    <t>Loan Calculator</t>
  </si>
  <si>
    <t>Paycheck Protection Program (PPP) under the CARES Act</t>
  </si>
  <si>
    <t>How to use this calculator:</t>
  </si>
  <si>
    <t>Begin with "Calculating payroll costs" tab</t>
  </si>
  <si>
    <t xml:space="preserve">This tab walks through the calculation of the average monthly payroll costs for the applicable period. </t>
  </si>
  <si>
    <t xml:space="preserve">Ultimately, this calculation will help determine the max loan amount you may be eligible for. </t>
  </si>
  <si>
    <r>
      <rPr>
        <b/>
        <sz val="14"/>
        <color theme="1"/>
        <rFont val="Calibri"/>
        <family val="2"/>
        <scheme val="minor"/>
      </rPr>
      <t>NOTE:</t>
    </r>
    <r>
      <rPr>
        <sz val="14"/>
        <color theme="1"/>
        <rFont val="Calibri"/>
        <family val="2"/>
        <scheme val="minor"/>
      </rPr>
      <t xml:space="preserve"> There is a specific section that applies to sole proprietors, contractors and those that are self-employed. </t>
    </r>
  </si>
  <si>
    <t>Before you get started, is your business seasonal?</t>
  </si>
  <si>
    <t>Yes</t>
  </si>
  <si>
    <t>No</t>
  </si>
  <si>
    <t>Continue with this document</t>
  </si>
  <si>
    <t>Employer: Seasonal</t>
  </si>
  <si>
    <t xml:space="preserve">Please find the PPP Loan Calculator specifically for employers who are NOT seasonal. There are differences in the calculation not accounted for in this worksheet. </t>
  </si>
  <si>
    <t>Did you take out an Economic Injury Disaster Loan (EIDL) between February 15, 2020 and June 30, 2020?</t>
  </si>
  <si>
    <t xml:space="preserve">The outstanding loan amount will be added to the payroll sum in the calculation above. </t>
  </si>
  <si>
    <t>Includes sole proprietors, independent contractors and self-employers.</t>
  </si>
  <si>
    <t>Links from next tab</t>
  </si>
  <si>
    <t>Cash tips or equivalent</t>
  </si>
  <si>
    <t>Average Monthly Payroll Costs</t>
  </si>
  <si>
    <r>
      <rPr>
        <i/>
        <sz val="11"/>
        <color theme="1"/>
        <rFont val="Calibri"/>
        <family val="2"/>
        <scheme val="minor"/>
      </rPr>
      <t xml:space="preserve">Included as a separate line item in the calculation above: </t>
    </r>
    <r>
      <rPr>
        <sz val="11"/>
        <color theme="1"/>
        <rFont val="Calibri"/>
        <family val="2"/>
        <scheme val="minor"/>
      </rPr>
      <t>Payment for group health care benefits such as insurance premium</t>
    </r>
  </si>
  <si>
    <r>
      <rPr>
        <b/>
        <sz val="14"/>
        <color theme="1"/>
        <rFont val="Calibri"/>
        <family val="2"/>
        <scheme val="minor"/>
      </rPr>
      <t xml:space="preserve">Disclaimer: </t>
    </r>
    <r>
      <rPr>
        <sz val="14"/>
        <color theme="1"/>
        <rFont val="Calibri"/>
        <family val="2"/>
        <scheme val="minor"/>
      </rPr>
      <t xml:space="preserve">The contents of this resource do not necessarily reflect the position or opinion of the American Institute of CPAs, its divisions and its committees. This resource is designed to provide accurate and authoritative information on the subject covered. It is distributed with the understanding that the authors are not engaged in rendering legal, accounting or other professional services. If legal advice or other expert assistance is required, the services of a competent professional should be sought. </t>
    </r>
  </si>
  <si>
    <t>NOTES:</t>
  </si>
  <si>
    <t>Payment of any retirement benefit</t>
  </si>
  <si>
    <r>
      <t xml:space="preserve">There are areas of the Act where additional clarification from the Treasury and SBA is needed. </t>
    </r>
    <r>
      <rPr>
        <b/>
        <sz val="16"/>
        <color theme="1"/>
        <rFont val="Calibri"/>
        <family val="2"/>
        <scheme val="minor"/>
      </rPr>
      <t>Your judgement and</t>
    </r>
    <r>
      <rPr>
        <sz val="16"/>
        <color theme="1"/>
        <rFont val="Calibri"/>
        <family val="2"/>
        <scheme val="minor"/>
      </rPr>
      <t xml:space="preserve"> </t>
    </r>
    <r>
      <rPr>
        <b/>
        <i/>
        <sz val="16"/>
        <color theme="1"/>
        <rFont val="Calibri"/>
        <family val="2"/>
        <scheme val="minor"/>
      </rPr>
      <t>interpretations of the Act may be necessary</t>
    </r>
    <r>
      <rPr>
        <b/>
        <sz val="16"/>
        <color theme="1"/>
        <rFont val="Calibri"/>
        <family val="2"/>
        <scheme val="minor"/>
      </rPr>
      <t>.</t>
    </r>
    <r>
      <rPr>
        <sz val="16"/>
        <color theme="1"/>
        <rFont val="Calibri"/>
        <family val="2"/>
        <scheme val="minor"/>
      </rPr>
      <t xml:space="preserve">   </t>
    </r>
  </si>
  <si>
    <t xml:space="preserve">For more details, check out the full Coronavirus, Aid, Relief, and Economic Security Act (CARES) Act, </t>
  </si>
  <si>
    <t xml:space="preserve">Guidance issued March 31, 2020, </t>
  </si>
  <si>
    <t>See guidance issued April 2, 2020; section 2f - Payment for the provision of employee benefits consisting of:</t>
  </si>
  <si>
    <t>Retirement benefits</t>
  </si>
  <si>
    <t>PPP Loan Calculator for employers who WERE in business between 2/15/19 and 6/30/19 - Click here</t>
  </si>
  <si>
    <t>PPP Loan Calculator for employers NOT in business between 2/15/19 and 6/30/19 - Click here</t>
  </si>
  <si>
    <t xml:space="preserve">The "PPP Loan calculator tab" can be used to calculate your maximum eligible loan under the Paycheck Protection Program, up to $10 Million. </t>
  </si>
  <si>
    <t>guidance issued April 2, 2020</t>
  </si>
  <si>
    <r>
      <t xml:space="preserve">This template is based on interpretations of the CARES Act and U.S. Treasury guidance released March 31, 2020 and April 2, 2020 as well as FAQs released April 6, 2020 (links below). There are areas of the Act where additional clarification from the Treasury and SBA is needed. </t>
    </r>
    <r>
      <rPr>
        <b/>
        <sz val="11"/>
        <color theme="1"/>
        <rFont val="Calibri"/>
        <family val="2"/>
        <scheme val="minor"/>
      </rPr>
      <t>Your judgement and</t>
    </r>
    <r>
      <rPr>
        <sz val="11"/>
        <color theme="1"/>
        <rFont val="Calibri"/>
        <family val="2"/>
        <scheme val="minor"/>
      </rPr>
      <t xml:space="preserve"> </t>
    </r>
    <r>
      <rPr>
        <b/>
        <i/>
        <sz val="11"/>
        <color theme="1"/>
        <rFont val="Calibri"/>
        <family val="2"/>
        <scheme val="minor"/>
      </rPr>
      <t>interpretations of the Act may be necessary</t>
    </r>
    <r>
      <rPr>
        <b/>
        <sz val="11"/>
        <color theme="1"/>
        <rFont val="Calibri"/>
        <family val="2"/>
        <scheme val="minor"/>
      </rPr>
      <t>.</t>
    </r>
    <r>
      <rPr>
        <sz val="11"/>
        <color theme="1"/>
        <rFont val="Calibri"/>
        <family val="2"/>
        <scheme val="minor"/>
      </rPr>
      <t xml:space="preserve">   </t>
    </r>
  </si>
  <si>
    <t>Comments</t>
  </si>
  <si>
    <t>(1)</t>
  </si>
  <si>
    <t>(2)</t>
  </si>
  <si>
    <t>Gross Wages</t>
  </si>
  <si>
    <r>
      <t xml:space="preserve">Group health care benefits, such as the </t>
    </r>
    <r>
      <rPr>
        <b/>
        <i/>
        <sz val="11"/>
        <color theme="1"/>
        <rFont val="Calibri"/>
        <family val="2"/>
        <scheme val="minor"/>
      </rPr>
      <t>employer portion</t>
    </r>
    <r>
      <rPr>
        <sz val="11"/>
        <color theme="1"/>
        <rFont val="Calibri"/>
        <family val="2"/>
        <scheme val="minor"/>
      </rPr>
      <t xml:space="preserve"> of insurance premiums. </t>
    </r>
  </si>
  <si>
    <t>(3)</t>
  </si>
  <si>
    <t>Compensation of an individual employee or owner over an annual salary of $100,000</t>
  </si>
  <si>
    <t>Qualified sick leave wages for which a credit is allowed under section 70001 of the Families First Coronavirus Response Act (Public Law 116-5 127)</t>
  </si>
  <si>
    <t>Qualified family leave wages for which a credit is allowed under section 7003 of the Families First Coronavirus Response Act</t>
  </si>
  <si>
    <t xml:space="preserve">guidance issued March 31, 2020, </t>
  </si>
  <si>
    <t xml:space="preserve">See question 16 of the FAQs for clarification on how to treat federal taxes in this calculation </t>
  </si>
  <si>
    <t>Basically, this number is the gross wages (before any deductions for taxes withheld, benefit deductions, etc.) per payroll. For purposes of this calculation, ensure gross payroll includes the following:</t>
  </si>
  <si>
    <t>Payment of State or local tax assessed on the compensation of employees</t>
  </si>
  <si>
    <t>The payment submitted to the insurance company generally includes the employee and employer portion. Ensure this number only includes the employer portion.</t>
  </si>
  <si>
    <t>Pay over $100,000 for any employee or owner on an annualized basis is not eligible for the loan. See FAQ #7 released on April 6, 2020 for guidance.</t>
  </si>
  <si>
    <t>Summary</t>
  </si>
  <si>
    <t xml:space="preserve">Run a payroll report for the applicable period and enter the summary in the first column in the worksheet. </t>
  </si>
  <si>
    <r>
      <t xml:space="preserve">February 15, 2019 </t>
    </r>
    <r>
      <rPr>
        <b/>
        <sz val="11"/>
        <color rgb="FFFF0000"/>
        <rFont val="Calibri"/>
        <family val="2"/>
        <scheme val="minor"/>
      </rPr>
      <t>OR</t>
    </r>
    <r>
      <rPr>
        <b/>
        <sz val="11"/>
        <color theme="1"/>
        <rFont val="Calibri"/>
        <family val="2"/>
        <scheme val="minor"/>
      </rPr>
      <t xml:space="preserve"> March 1 - June 30, 2019</t>
    </r>
  </si>
  <si>
    <t>TO CONTINUE USING THIS SPREADHSEET, SELECT THE TIME PERIOD YOU ARE CHOOSING:</t>
  </si>
  <si>
    <r>
      <rPr>
        <b/>
        <sz val="14"/>
        <color theme="1"/>
        <rFont val="Calibri"/>
        <family val="2"/>
        <scheme val="minor"/>
      </rPr>
      <t xml:space="preserve">NOTE: </t>
    </r>
    <r>
      <rPr>
        <sz val="14"/>
        <color theme="1"/>
        <rFont val="Calibri"/>
        <family val="2"/>
        <scheme val="minor"/>
      </rPr>
      <t>There are 2 non seasonal employers loan calculators. One for those who were in business in 2019 and one for those who were not. Please pick the appropriate calculator for your circumstance.</t>
    </r>
  </si>
  <si>
    <t xml:space="preserve">This template is based on interpretations of the CARES Act and U.S. Treasury guidance released March 31, 2020 and April 2, 2020 as well as FAQs released April 6, 2020 (updated April 13, 2020). Links are included below. </t>
  </si>
  <si>
    <t>and FAQs issued April 6, 2020 (updated April 13, 2020).</t>
  </si>
  <si>
    <t>Updated: 4/13/2020</t>
  </si>
  <si>
    <t>If yes, and you want to refinance into a PPP loan, what is the outstanding loan amount?</t>
  </si>
  <si>
    <r>
      <rPr>
        <b/>
        <sz val="16"/>
        <color theme="1"/>
        <rFont val="Calibri"/>
        <family val="2"/>
        <scheme val="minor"/>
      </rPr>
      <t xml:space="preserve">Notes: </t>
    </r>
    <r>
      <rPr>
        <sz val="16"/>
        <color theme="1"/>
        <rFont val="Calibri"/>
        <family val="2"/>
        <scheme val="minor"/>
      </rPr>
      <t xml:space="preserve">This template is based on interpretations of the CARES Act and U.S. Treasury guidance released March 31, 2020 and April 2, 2020 as well as FAQs released April 6, 2020 (updated April 13, 2020). Links are included below.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</si>
</sst>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409]mmmm\ d\,\ yyyy;@"/>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8"/>
      <color theme="1"/>
      <name val="Calibri"/>
      <family val="2"/>
      <scheme val="minor"/>
    </font>
    <font>
      <i/>
      <sz val="11"/>
      <color theme="1"/>
      <name val="Calibri"/>
      <family val="2"/>
      <scheme val="minor"/>
    </font>
    <font>
      <b/>
      <i/>
      <sz val="14"/>
      <color rgb="FFFF0000"/>
      <name val="Calibri"/>
      <family val="2"/>
      <scheme val="minor"/>
    </font>
    <font>
      <b/>
      <sz val="16"/>
      <color rgb="FFFF0000"/>
      <name val="Calibri"/>
      <family val="2"/>
      <scheme val="minor"/>
    </font>
    <font>
      <sz val="14"/>
      <color theme="1"/>
      <name val="Calibri"/>
      <family val="2"/>
      <scheme val="minor"/>
    </font>
    <font>
      <i/>
      <sz val="11"/>
      <color rgb="FFFF0000"/>
      <name val="Calibri"/>
      <family val="2"/>
      <scheme val="minor"/>
    </font>
    <font>
      <b/>
      <i/>
      <sz val="11"/>
      <color theme="1"/>
      <name val="Calibri"/>
      <family val="2"/>
      <scheme val="minor"/>
    </font>
    <font>
      <b/>
      <sz val="18"/>
      <color rgb="FFFF0000"/>
      <name val="Calibri"/>
      <family val="2"/>
      <scheme val="minor"/>
    </font>
    <font>
      <u/>
      <sz val="11"/>
      <color theme="10"/>
      <name val="Calibri"/>
      <family val="2"/>
      <scheme val="minor"/>
    </font>
    <font>
      <b/>
      <sz val="14"/>
      <name val="Calibri"/>
      <family val="2"/>
      <scheme val="minor"/>
    </font>
    <font>
      <sz val="16"/>
      <color theme="1"/>
      <name val="Calibri"/>
      <family val="2"/>
      <scheme val="minor"/>
    </font>
    <font>
      <b/>
      <i/>
      <sz val="16"/>
      <color theme="1"/>
      <name val="Calibri"/>
      <family val="2"/>
      <scheme val="minor"/>
    </font>
    <font>
      <b/>
      <u/>
      <sz val="12"/>
      <color theme="10"/>
      <name val="Calibri"/>
      <family val="2"/>
      <scheme val="minor"/>
    </font>
    <font>
      <u/>
      <sz val="16"/>
      <color theme="10"/>
      <name val="Calibri"/>
      <family val="2"/>
      <scheme val="minor"/>
    </font>
    <font>
      <b/>
      <i/>
      <sz val="14"/>
      <name val="Calibri"/>
      <family val="2"/>
      <scheme val="minor"/>
    </font>
    <font>
      <b/>
      <sz val="11"/>
      <color rgb="FFFF0000"/>
      <name val="Calibri"/>
      <family val="2"/>
      <scheme val="minor"/>
    </font>
    <font>
      <b/>
      <sz val="16"/>
      <color rgb="FF72246C"/>
      <name val="Calibri"/>
      <family val="2"/>
      <scheme val="minor"/>
    </font>
    <font>
      <b/>
      <i/>
      <sz val="16"/>
      <color rgb="FF3A5DAE"/>
      <name val="Calibri"/>
      <family val="2"/>
      <scheme val="minor"/>
    </font>
    <font>
      <b/>
      <i/>
      <sz val="12"/>
      <color rgb="FF3A5DAE"/>
      <name val="Calibri"/>
      <family val="2"/>
      <scheme val="minor"/>
    </font>
    <font>
      <b/>
      <i/>
      <sz val="14"/>
      <color rgb="FF72246C"/>
      <name val="Calibri"/>
      <family val="2"/>
      <scheme val="minor"/>
    </font>
    <font>
      <u/>
      <sz val="14"/>
      <color theme="10"/>
      <name val="Calibri"/>
      <family val="2"/>
      <scheme val="minor"/>
    </font>
    <font>
      <i/>
      <sz val="14"/>
      <color theme="1"/>
      <name val="Calibri"/>
      <family val="2"/>
      <scheme val="minor"/>
    </font>
  </fonts>
  <fills count="9">
    <fill>
      <patternFill patternType="none"/>
    </fill>
    <fill>
      <patternFill patternType="gray125"/>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rgb="FFFFFF00"/>
        <bgColor indexed="64"/>
      </patternFill>
    </fill>
    <fill>
      <patternFill patternType="solid">
        <fgColor rgb="FFBBBCBC"/>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3" fillId="0" borderId="0" applyNumberFormat="0" applyFill="0" applyBorder="0" applyAlignment="0" applyProtection="0"/>
  </cellStyleXfs>
  <cellXfs count="106">
    <xf numFmtId="0" fontId="0" fillId="0" borderId="0" xfId="0"/>
    <xf numFmtId="0" fontId="0" fillId="0" borderId="0" xfId="0" quotePrefix="1"/>
    <xf numFmtId="0" fontId="0" fillId="0" borderId="0" xfId="0" applyAlignment="1">
      <alignment wrapText="1"/>
    </xf>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5" fillId="0" borderId="0" xfId="0" quotePrefix="1" applyFont="1" applyAlignment="1">
      <alignment horizontal="center"/>
    </xf>
    <xf numFmtId="0" fontId="6" fillId="0" borderId="0" xfId="0" applyFont="1"/>
    <xf numFmtId="0" fontId="7" fillId="0" borderId="0" xfId="0" applyFont="1"/>
    <xf numFmtId="0" fontId="2" fillId="4" borderId="0" xfId="0" applyFont="1" applyFill="1"/>
    <xf numFmtId="164" fontId="0" fillId="0" borderId="0" xfId="1" applyNumberFormat="1" applyFont="1"/>
    <xf numFmtId="0" fontId="4" fillId="0" borderId="0" xfId="0" applyFont="1" applyAlignment="1">
      <alignment horizontal="right" wrapText="1"/>
    </xf>
    <xf numFmtId="0" fontId="2" fillId="0" borderId="0" xfId="0" applyFont="1" applyAlignment="1">
      <alignment horizontal="center"/>
    </xf>
    <xf numFmtId="0" fontId="0" fillId="0" borderId="4" xfId="0" applyBorder="1" applyAlignment="1">
      <alignment wrapText="1"/>
    </xf>
    <xf numFmtId="0" fontId="0" fillId="0" borderId="0" xfId="0" applyBorder="1"/>
    <xf numFmtId="0" fontId="0" fillId="0" borderId="6" xfId="0" applyBorder="1" applyAlignment="1">
      <alignment wrapText="1"/>
    </xf>
    <xf numFmtId="0" fontId="0" fillId="0" borderId="7" xfId="0" applyBorder="1"/>
    <xf numFmtId="0" fontId="2" fillId="0" borderId="4" xfId="0" applyFont="1" applyBorder="1" applyAlignment="1">
      <alignment horizontal="right" wrapText="1"/>
    </xf>
    <xf numFmtId="0" fontId="0" fillId="0" borderId="6" xfId="0" applyBorder="1"/>
    <xf numFmtId="0" fontId="8" fillId="0" borderId="0" xfId="0" applyFont="1"/>
    <xf numFmtId="0" fontId="9" fillId="0" borderId="0" xfId="0" applyFont="1"/>
    <xf numFmtId="0" fontId="2" fillId="0" borderId="0" xfId="0" applyFont="1"/>
    <xf numFmtId="0" fontId="0" fillId="0" borderId="0" xfId="0" applyFill="1"/>
    <xf numFmtId="0" fontId="10" fillId="0" borderId="0" xfId="0" applyFont="1"/>
    <xf numFmtId="164" fontId="5" fillId="3" borderId="0" xfId="1" applyNumberFormat="1" applyFont="1" applyFill="1"/>
    <xf numFmtId="0" fontId="2" fillId="6" borderId="1" xfId="0" applyFont="1" applyFill="1" applyBorder="1"/>
    <xf numFmtId="0" fontId="0" fillId="0" borderId="1" xfId="0" applyBorder="1" applyAlignment="1">
      <alignment wrapText="1"/>
    </xf>
    <xf numFmtId="164" fontId="0" fillId="0" borderId="9" xfId="1" applyNumberFormat="1" applyFont="1" applyBorder="1"/>
    <xf numFmtId="0" fontId="2" fillId="6" borderId="1" xfId="0" applyFont="1" applyFill="1" applyBorder="1" applyAlignment="1">
      <alignment wrapText="1"/>
    </xf>
    <xf numFmtId="0" fontId="2" fillId="6" borderId="2" xfId="0" applyFont="1" applyFill="1" applyBorder="1"/>
    <xf numFmtId="0" fontId="0" fillId="0" borderId="0" xfId="0" applyBorder="1" applyAlignment="1">
      <alignment wrapText="1"/>
    </xf>
    <xf numFmtId="0" fontId="0" fillId="0" borderId="7" xfId="0" applyBorder="1" applyAlignment="1">
      <alignment wrapText="1"/>
    </xf>
    <xf numFmtId="0" fontId="2" fillId="6" borderId="2" xfId="0" applyFont="1" applyFill="1" applyBorder="1" applyAlignment="1">
      <alignment wrapText="1"/>
    </xf>
    <xf numFmtId="0" fontId="2" fillId="0" borderId="0" xfId="0" applyFont="1" applyBorder="1" applyAlignment="1">
      <alignment horizontal="right" wrapText="1"/>
    </xf>
    <xf numFmtId="0" fontId="2" fillId="0" borderId="0" xfId="0" applyFont="1" applyFill="1"/>
    <xf numFmtId="0" fontId="2" fillId="0" borderId="2" xfId="0" applyFont="1" applyFill="1" applyBorder="1"/>
    <xf numFmtId="0" fontId="2" fillId="5" borderId="11" xfId="0" applyFont="1" applyFill="1" applyBorder="1"/>
    <xf numFmtId="0" fontId="12" fillId="0" borderId="0" xfId="0" applyFont="1"/>
    <xf numFmtId="164" fontId="5" fillId="6" borderId="0" xfId="1" applyNumberFormat="1" applyFont="1" applyFill="1"/>
    <xf numFmtId="0" fontId="9" fillId="7" borderId="0" xfId="0" applyFont="1" applyFill="1"/>
    <xf numFmtId="0" fontId="15" fillId="7" borderId="0" xfId="0" applyFont="1" applyFill="1" applyAlignment="1">
      <alignment wrapText="1"/>
    </xf>
    <xf numFmtId="0" fontId="18" fillId="7" borderId="0" xfId="2" applyFont="1" applyFill="1"/>
    <xf numFmtId="0" fontId="17" fillId="0" borderId="0" xfId="2" applyFont="1"/>
    <xf numFmtId="0" fontId="15" fillId="0" borderId="0" xfId="0" applyFont="1" applyAlignment="1">
      <alignment horizontal="left" wrapText="1"/>
    </xf>
    <xf numFmtId="0" fontId="19" fillId="0" borderId="0" xfId="0" applyFont="1"/>
    <xf numFmtId="0" fontId="13" fillId="0" borderId="4" xfId="2" applyBorder="1" applyAlignment="1">
      <alignment wrapText="1"/>
    </xf>
    <xf numFmtId="0" fontId="0" fillId="7" borderId="0" xfId="0" applyFill="1"/>
    <xf numFmtId="0" fontId="14" fillId="7" borderId="0" xfId="0" applyFont="1" applyFill="1" applyAlignment="1">
      <alignment vertical="top"/>
    </xf>
    <xf numFmtId="0" fontId="13" fillId="7" borderId="0" xfId="2" applyFill="1" applyAlignment="1">
      <alignment horizontal="center" vertical="center"/>
    </xf>
    <xf numFmtId="0" fontId="20" fillId="0" borderId="0" xfId="0" applyFont="1"/>
    <xf numFmtId="0" fontId="20" fillId="0" borderId="0" xfId="0" quotePrefix="1" applyFont="1" applyAlignment="1">
      <alignment horizontal="center"/>
    </xf>
    <xf numFmtId="0" fontId="13" fillId="7" borderId="0" xfId="2" applyFill="1" applyAlignment="1">
      <alignment horizontal="center"/>
    </xf>
    <xf numFmtId="0" fontId="13" fillId="0" borderId="0" xfId="2" applyAlignment="1">
      <alignment horizontal="center" vertical="center"/>
    </xf>
    <xf numFmtId="0" fontId="13" fillId="0" borderId="0" xfId="2" applyAlignment="1">
      <alignment horizontal="left" vertical="center"/>
    </xf>
    <xf numFmtId="0" fontId="20" fillId="0" borderId="0" xfId="0" quotePrefix="1" applyFont="1" applyAlignment="1">
      <alignment horizontal="center" vertical="center"/>
    </xf>
    <xf numFmtId="0" fontId="0" fillId="0" borderId="0" xfId="0" applyAlignment="1">
      <alignment horizontal="center" vertical="center"/>
    </xf>
    <xf numFmtId="0" fontId="20" fillId="0" borderId="0" xfId="0" quotePrefix="1" applyFont="1"/>
    <xf numFmtId="164" fontId="0" fillId="0" borderId="12" xfId="1" applyNumberFormat="1" applyFont="1" applyBorder="1"/>
    <xf numFmtId="0" fontId="13" fillId="7" borderId="0" xfId="2" applyFill="1" applyAlignment="1">
      <alignment horizontal="center" wrapText="1"/>
    </xf>
    <xf numFmtId="0" fontId="2" fillId="6" borderId="3" xfId="0" applyFont="1" applyFill="1" applyBorder="1"/>
    <xf numFmtId="164" fontId="0" fillId="0" borderId="5" xfId="1" applyNumberFormat="1" applyFont="1" applyBorder="1" applyAlignment="1">
      <alignment wrapText="1"/>
    </xf>
    <xf numFmtId="164" fontId="0" fillId="0" borderId="8" xfId="1" applyNumberFormat="1" applyFont="1" applyBorder="1" applyAlignment="1">
      <alignment wrapText="1"/>
    </xf>
    <xf numFmtId="0" fontId="0" fillId="0" borderId="5" xfId="0" applyBorder="1" applyAlignment="1">
      <alignment wrapText="1"/>
    </xf>
    <xf numFmtId="0" fontId="2" fillId="6" borderId="3" xfId="0" applyFont="1" applyFill="1" applyBorder="1" applyAlignment="1">
      <alignment wrapText="1"/>
    </xf>
    <xf numFmtId="0" fontId="0" fillId="0" borderId="8" xfId="0" applyBorder="1" applyAlignment="1">
      <alignment wrapText="1"/>
    </xf>
    <xf numFmtId="0" fontId="0" fillId="0" borderId="4" xfId="0" applyBorder="1"/>
    <xf numFmtId="0" fontId="0" fillId="0" borderId="5" xfId="0" applyBorder="1"/>
    <xf numFmtId="0" fontId="2" fillId="0" borderId="3" xfId="0" applyFont="1" applyFill="1" applyBorder="1"/>
    <xf numFmtId="0" fontId="0" fillId="0" borderId="8" xfId="0" applyBorder="1"/>
    <xf numFmtId="165" fontId="2" fillId="2" borderId="0" xfId="0" applyNumberFormat="1" applyFont="1" applyFill="1" applyAlignment="1">
      <alignment horizontal="center" vertical="center" wrapText="1"/>
    </xf>
    <xf numFmtId="0" fontId="0" fillId="7" borderId="0" xfId="0" applyFill="1" applyAlignment="1">
      <alignment vertical="center" wrapText="1"/>
    </xf>
    <xf numFmtId="15" fontId="0" fillId="0" borderId="0" xfId="0" applyNumberFormat="1"/>
    <xf numFmtId="165" fontId="0" fillId="0" borderId="0" xfId="0" applyNumberFormat="1"/>
    <xf numFmtId="2" fontId="0" fillId="0" borderId="0" xfId="0" applyNumberFormat="1"/>
    <xf numFmtId="43" fontId="0" fillId="0" borderId="10" xfId="1" applyNumberFormat="1" applyFont="1" applyBorder="1"/>
    <xf numFmtId="0" fontId="21" fillId="0" borderId="0" xfId="0" applyFont="1"/>
    <xf numFmtId="0" fontId="22" fillId="0" borderId="0" xfId="0" applyFont="1"/>
    <xf numFmtId="0" fontId="23" fillId="0" borderId="0" xfId="0" applyFont="1"/>
    <xf numFmtId="0" fontId="24" fillId="8" borderId="0" xfId="0" applyFont="1" applyFill="1" applyAlignment="1">
      <alignment horizontal="center"/>
    </xf>
    <xf numFmtId="0" fontId="9" fillId="8" borderId="0" xfId="0" applyFont="1" applyFill="1"/>
    <xf numFmtId="0" fontId="0" fillId="8" borderId="0" xfId="0" applyFill="1"/>
    <xf numFmtId="0" fontId="24" fillId="8" borderId="0" xfId="0" applyFont="1" applyFill="1" applyAlignment="1">
      <alignment horizontal="center" vertical="center"/>
    </xf>
    <xf numFmtId="0" fontId="9" fillId="0" borderId="0" xfId="0" applyFont="1" applyFill="1"/>
    <xf numFmtId="0" fontId="24" fillId="0" borderId="0" xfId="0" applyFont="1" applyFill="1" applyAlignment="1">
      <alignment horizontal="center"/>
    </xf>
    <xf numFmtId="0" fontId="2" fillId="8" borderId="0" xfId="0" applyFont="1" applyFill="1" applyAlignment="1">
      <alignment horizontal="center"/>
    </xf>
    <xf numFmtId="0" fontId="15" fillId="0" borderId="0" xfId="0" applyFont="1"/>
    <xf numFmtId="0" fontId="26" fillId="0" borderId="0" xfId="0" applyFont="1"/>
    <xf numFmtId="0" fontId="18" fillId="0" borderId="0" xfId="2" applyFont="1"/>
    <xf numFmtId="0" fontId="13" fillId="7" borderId="0" xfId="2" applyFill="1" applyAlignment="1">
      <alignment horizontal="right" vertical="center"/>
    </xf>
    <xf numFmtId="0" fontId="9" fillId="6" borderId="0" xfId="0" applyFont="1" applyFill="1" applyAlignment="1">
      <alignment horizontal="left" wrapText="1"/>
    </xf>
    <xf numFmtId="0" fontId="25" fillId="8" borderId="0" xfId="2" applyFont="1" applyFill="1" applyAlignment="1">
      <alignment horizontal="left"/>
    </xf>
    <xf numFmtId="0" fontId="15" fillId="7" borderId="0" xfId="0" applyFont="1" applyFill="1" applyAlignment="1">
      <alignment horizontal="left" wrapText="1"/>
    </xf>
    <xf numFmtId="0" fontId="9" fillId="8" borderId="0" xfId="0" applyFont="1" applyFill="1" applyAlignment="1">
      <alignment horizontal="left" wrapText="1"/>
    </xf>
    <xf numFmtId="0" fontId="18" fillId="7" borderId="0" xfId="2" applyFont="1" applyFill="1" applyAlignment="1">
      <alignment horizontal="left"/>
    </xf>
    <xf numFmtId="0" fontId="18" fillId="7" borderId="0" xfId="2" applyFont="1" applyFill="1" applyAlignment="1">
      <alignment horizontal="center"/>
    </xf>
    <xf numFmtId="0" fontId="0" fillId="2" borderId="0" xfId="0" applyFill="1" applyAlignment="1">
      <alignment horizontal="center"/>
    </xf>
    <xf numFmtId="0" fontId="13" fillId="0" borderId="0" xfId="2" applyAlignment="1">
      <alignment horizontal="left" wrapText="1"/>
    </xf>
    <xf numFmtId="0" fontId="2" fillId="0" borderId="0" xfId="0" applyFont="1" applyAlignment="1">
      <alignment horizontal="center" vertical="center" wrapText="1"/>
    </xf>
    <xf numFmtId="0" fontId="0" fillId="7" borderId="0" xfId="0" applyFill="1" applyAlignment="1">
      <alignment horizontal="left" vertical="center" wrapText="1"/>
    </xf>
    <xf numFmtId="0" fontId="13" fillId="7" borderId="0" xfId="2" applyFill="1" applyAlignment="1">
      <alignment horizontal="center" wrapText="1"/>
    </xf>
    <xf numFmtId="0" fontId="2" fillId="0" borderId="0" xfId="0" applyFont="1" applyAlignment="1">
      <alignment horizontal="left" wrapText="1"/>
    </xf>
    <xf numFmtId="0" fontId="0" fillId="0" borderId="0" xfId="0" applyAlignment="1">
      <alignment horizontal="left" wrapText="1"/>
    </xf>
    <xf numFmtId="0" fontId="0" fillId="7" borderId="0" xfId="0" applyFill="1" applyAlignment="1">
      <alignment horizontal="center" vertical="center" wrapText="1"/>
    </xf>
    <xf numFmtId="0" fontId="20" fillId="0" borderId="0" xfId="0" applyFont="1" applyAlignment="1">
      <alignment horizontal="center" vertical="center" wrapText="1"/>
    </xf>
    <xf numFmtId="0" fontId="13" fillId="7" borderId="0" xfId="2" applyFill="1" applyAlignment="1">
      <alignment horizontal="left" vertical="center"/>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BBBC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3DE404-2031-428D-BF70-0464E5F43129}"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US"/>
        </a:p>
      </dgm:t>
    </dgm:pt>
    <dgm:pt modelId="{7F4BCD0F-704A-4EDF-AD4D-16CFB87BD138}">
      <dgm:prSet phldrT="[Text]"/>
      <dgm:spPr/>
      <dgm:t>
        <a:bodyPr/>
        <a:lstStyle/>
        <a:p>
          <a:r>
            <a:rPr lang="en-US"/>
            <a:t>Average monhly payroll costs</a:t>
          </a:r>
        </a:p>
      </dgm:t>
    </dgm:pt>
    <dgm:pt modelId="{95A3C0DD-8E5F-4BA7-8A4E-86CD899116D4}" type="parTrans" cxnId="{E656ACF3-C5EF-461B-A305-346A6A1A5C2E}">
      <dgm:prSet/>
      <dgm:spPr/>
      <dgm:t>
        <a:bodyPr/>
        <a:lstStyle/>
        <a:p>
          <a:endParaRPr lang="en-US"/>
        </a:p>
      </dgm:t>
    </dgm:pt>
    <dgm:pt modelId="{3DA3A31F-2556-4EFB-9681-6107E85097EF}" type="sibTrans" cxnId="{E656ACF3-C5EF-461B-A305-346A6A1A5C2E}">
      <dgm:prSet/>
      <dgm:spPr/>
      <dgm:t>
        <a:bodyPr/>
        <a:lstStyle/>
        <a:p>
          <a:endParaRPr lang="en-US"/>
        </a:p>
      </dgm:t>
    </dgm:pt>
    <dgm:pt modelId="{06AAE228-3D01-43F1-B8F8-6583374855A6}">
      <dgm:prSet phldrT="[Text]" custT="1"/>
      <dgm:spPr/>
      <dgm:t>
        <a:bodyPr/>
        <a:lstStyle/>
        <a:p>
          <a:r>
            <a:rPr lang="en-US" sz="7200"/>
            <a:t>X</a:t>
          </a:r>
        </a:p>
      </dgm:t>
    </dgm:pt>
    <dgm:pt modelId="{74A97134-74AD-44FA-A324-C1279058ECEE}" type="parTrans" cxnId="{337DF648-813E-4EE7-A7A9-0A62854C563A}">
      <dgm:prSet/>
      <dgm:spPr/>
      <dgm:t>
        <a:bodyPr/>
        <a:lstStyle/>
        <a:p>
          <a:endParaRPr lang="en-US"/>
        </a:p>
      </dgm:t>
    </dgm:pt>
    <dgm:pt modelId="{B84DDF9A-3CE5-4368-AE48-E55F13FAD1DE}" type="sibTrans" cxnId="{337DF648-813E-4EE7-A7A9-0A62854C563A}">
      <dgm:prSet/>
      <dgm:spPr/>
      <dgm:t>
        <a:bodyPr/>
        <a:lstStyle/>
        <a:p>
          <a:endParaRPr lang="en-US"/>
        </a:p>
      </dgm:t>
    </dgm:pt>
    <dgm:pt modelId="{00A5C0AD-82E4-4F03-8C9F-BEE167368720}">
      <dgm:prSet phldrT="[Text]"/>
      <dgm:spPr/>
      <dgm:t>
        <a:bodyPr/>
        <a:lstStyle/>
        <a:p>
          <a:r>
            <a:rPr lang="en-US"/>
            <a:t>2.5</a:t>
          </a:r>
        </a:p>
      </dgm:t>
    </dgm:pt>
    <dgm:pt modelId="{8E3BBCF1-CEEF-46E6-87FE-44BBFA9562C1}" type="parTrans" cxnId="{8E20F738-EFCE-40B2-833B-5869E64F8F3F}">
      <dgm:prSet/>
      <dgm:spPr/>
      <dgm:t>
        <a:bodyPr/>
        <a:lstStyle/>
        <a:p>
          <a:endParaRPr lang="en-US"/>
        </a:p>
      </dgm:t>
    </dgm:pt>
    <dgm:pt modelId="{E9842D2F-B8D2-4F29-A154-A929C30B69D3}" type="sibTrans" cxnId="{8E20F738-EFCE-40B2-833B-5869E64F8F3F}">
      <dgm:prSet/>
      <dgm:spPr/>
      <dgm:t>
        <a:bodyPr/>
        <a:lstStyle/>
        <a:p>
          <a:endParaRPr lang="en-US"/>
        </a:p>
      </dgm:t>
    </dgm:pt>
    <dgm:pt modelId="{75D9BD1F-9E77-4595-AEC0-75A2587ABEAF}">
      <dgm:prSet phldrT="[Text]" custT="1"/>
      <dgm:spPr/>
      <dgm:t>
        <a:bodyPr/>
        <a:lstStyle/>
        <a:p>
          <a:r>
            <a:rPr lang="en-US" sz="11500"/>
            <a:t>=</a:t>
          </a:r>
        </a:p>
      </dgm:t>
    </dgm:pt>
    <dgm:pt modelId="{BFD4DAFD-D232-46B3-96BB-4D043433B09F}" type="parTrans" cxnId="{6F9BC42F-29F4-4F8D-9ADD-EA938FEC91FA}">
      <dgm:prSet/>
      <dgm:spPr/>
      <dgm:t>
        <a:bodyPr/>
        <a:lstStyle/>
        <a:p>
          <a:endParaRPr lang="en-US"/>
        </a:p>
      </dgm:t>
    </dgm:pt>
    <dgm:pt modelId="{ADD1D786-B690-4324-A10D-9FAAC9EECC7D}" type="sibTrans" cxnId="{6F9BC42F-29F4-4F8D-9ADD-EA938FEC91FA}">
      <dgm:prSet/>
      <dgm:spPr/>
      <dgm:t>
        <a:bodyPr/>
        <a:lstStyle/>
        <a:p>
          <a:endParaRPr lang="en-US"/>
        </a:p>
      </dgm:t>
    </dgm:pt>
    <dgm:pt modelId="{C5DA39B6-FEDC-4EE9-9D27-23F740AA10F4}">
      <dgm:prSet phldrT="[Text]"/>
      <dgm:spPr/>
      <dgm:t>
        <a:bodyPr/>
        <a:lstStyle/>
        <a:p>
          <a:r>
            <a:rPr lang="en-US"/>
            <a:t>Maximum loan (Not to exceed $10 Million)</a:t>
          </a:r>
        </a:p>
      </dgm:t>
    </dgm:pt>
    <dgm:pt modelId="{BD9F29A4-1AC9-4B2E-B7BC-3FB62DAE5466}" type="parTrans" cxnId="{7E6E806D-61EB-468D-ABA5-7E4D9C6C6FFA}">
      <dgm:prSet/>
      <dgm:spPr/>
      <dgm:t>
        <a:bodyPr/>
        <a:lstStyle/>
        <a:p>
          <a:endParaRPr lang="en-US"/>
        </a:p>
      </dgm:t>
    </dgm:pt>
    <dgm:pt modelId="{92FDAB1E-6042-4CFF-B6C9-AD11BFAFB495}" type="sibTrans" cxnId="{7E6E806D-61EB-468D-ABA5-7E4D9C6C6FFA}">
      <dgm:prSet/>
      <dgm:spPr/>
      <dgm:t>
        <a:bodyPr/>
        <a:lstStyle/>
        <a:p>
          <a:endParaRPr lang="en-US"/>
        </a:p>
      </dgm:t>
    </dgm:pt>
    <dgm:pt modelId="{B5442CDC-8345-4BFA-A140-7C6BC2F7931F}" type="pres">
      <dgm:prSet presAssocID="{1E3DE404-2031-428D-BF70-0464E5F43129}" presName="diagram" presStyleCnt="0">
        <dgm:presLayoutVars>
          <dgm:dir/>
          <dgm:resizeHandles val="exact"/>
        </dgm:presLayoutVars>
      </dgm:prSet>
      <dgm:spPr/>
    </dgm:pt>
    <dgm:pt modelId="{A274407C-8093-41F2-9948-54CE733995BB}" type="pres">
      <dgm:prSet presAssocID="{7F4BCD0F-704A-4EDF-AD4D-16CFB87BD138}" presName="node" presStyleLbl="node1" presStyleIdx="0" presStyleCnt="5">
        <dgm:presLayoutVars>
          <dgm:bulletEnabled val="1"/>
        </dgm:presLayoutVars>
      </dgm:prSet>
      <dgm:spPr/>
    </dgm:pt>
    <dgm:pt modelId="{79318E79-B2BB-43F8-B9D5-4FFA1577A0A5}" type="pres">
      <dgm:prSet presAssocID="{3DA3A31F-2556-4EFB-9681-6107E85097EF}" presName="sibTrans" presStyleCnt="0"/>
      <dgm:spPr/>
    </dgm:pt>
    <dgm:pt modelId="{1DF1C724-0EDF-419E-8828-9DEE1E023F27}" type="pres">
      <dgm:prSet presAssocID="{06AAE228-3D01-43F1-B8F8-6583374855A6}" presName="node" presStyleLbl="node1" presStyleIdx="1" presStyleCnt="5">
        <dgm:presLayoutVars>
          <dgm:bulletEnabled val="1"/>
        </dgm:presLayoutVars>
      </dgm:prSet>
      <dgm:spPr/>
    </dgm:pt>
    <dgm:pt modelId="{4F36A643-6779-4D47-BFFE-924F046A25BC}" type="pres">
      <dgm:prSet presAssocID="{B84DDF9A-3CE5-4368-AE48-E55F13FAD1DE}" presName="sibTrans" presStyleCnt="0"/>
      <dgm:spPr/>
    </dgm:pt>
    <dgm:pt modelId="{2B3C861E-30D6-45CD-9356-660B9B467EA8}" type="pres">
      <dgm:prSet presAssocID="{00A5C0AD-82E4-4F03-8C9F-BEE167368720}" presName="node" presStyleLbl="node1" presStyleIdx="2" presStyleCnt="5">
        <dgm:presLayoutVars>
          <dgm:bulletEnabled val="1"/>
        </dgm:presLayoutVars>
      </dgm:prSet>
      <dgm:spPr/>
    </dgm:pt>
    <dgm:pt modelId="{69EFF76D-37DA-4772-9AD5-985B85E35489}" type="pres">
      <dgm:prSet presAssocID="{E9842D2F-B8D2-4F29-A154-A929C30B69D3}" presName="sibTrans" presStyleCnt="0"/>
      <dgm:spPr/>
    </dgm:pt>
    <dgm:pt modelId="{5A77D647-D430-478C-A277-2998F9E10052}" type="pres">
      <dgm:prSet presAssocID="{75D9BD1F-9E77-4595-AEC0-75A2587ABEAF}" presName="node" presStyleLbl="node1" presStyleIdx="3" presStyleCnt="5">
        <dgm:presLayoutVars>
          <dgm:bulletEnabled val="1"/>
        </dgm:presLayoutVars>
      </dgm:prSet>
      <dgm:spPr/>
    </dgm:pt>
    <dgm:pt modelId="{B37FDFD0-C9B2-4734-BE79-7CBAF32764D1}" type="pres">
      <dgm:prSet presAssocID="{ADD1D786-B690-4324-A10D-9FAAC9EECC7D}" presName="sibTrans" presStyleCnt="0"/>
      <dgm:spPr/>
    </dgm:pt>
    <dgm:pt modelId="{557EC7D5-FA0A-46B7-920A-93B1360FAF56}" type="pres">
      <dgm:prSet presAssocID="{C5DA39B6-FEDC-4EE9-9D27-23F740AA10F4}" presName="node" presStyleLbl="node1" presStyleIdx="4" presStyleCnt="5">
        <dgm:presLayoutVars>
          <dgm:bulletEnabled val="1"/>
        </dgm:presLayoutVars>
      </dgm:prSet>
      <dgm:spPr/>
    </dgm:pt>
  </dgm:ptLst>
  <dgm:cxnLst>
    <dgm:cxn modelId="{0469862D-4FB1-46C0-91D2-356AB7E4AD6C}" type="presOf" srcId="{75D9BD1F-9E77-4595-AEC0-75A2587ABEAF}" destId="{5A77D647-D430-478C-A277-2998F9E10052}" srcOrd="0" destOrd="0" presId="urn:microsoft.com/office/officeart/2005/8/layout/default"/>
    <dgm:cxn modelId="{6F9BC42F-29F4-4F8D-9ADD-EA938FEC91FA}" srcId="{1E3DE404-2031-428D-BF70-0464E5F43129}" destId="{75D9BD1F-9E77-4595-AEC0-75A2587ABEAF}" srcOrd="3" destOrd="0" parTransId="{BFD4DAFD-D232-46B3-96BB-4D043433B09F}" sibTransId="{ADD1D786-B690-4324-A10D-9FAAC9EECC7D}"/>
    <dgm:cxn modelId="{8E20F738-EFCE-40B2-833B-5869E64F8F3F}" srcId="{1E3DE404-2031-428D-BF70-0464E5F43129}" destId="{00A5C0AD-82E4-4F03-8C9F-BEE167368720}" srcOrd="2" destOrd="0" parTransId="{8E3BBCF1-CEEF-46E6-87FE-44BBFA9562C1}" sibTransId="{E9842D2F-B8D2-4F29-A154-A929C30B69D3}"/>
    <dgm:cxn modelId="{E41DC860-28AC-4EA1-A8F7-5655964D8173}" type="presOf" srcId="{C5DA39B6-FEDC-4EE9-9D27-23F740AA10F4}" destId="{557EC7D5-FA0A-46B7-920A-93B1360FAF56}" srcOrd="0" destOrd="0" presId="urn:microsoft.com/office/officeart/2005/8/layout/default"/>
    <dgm:cxn modelId="{75C5E763-16EC-4989-9F63-90BAAD645AEA}" type="presOf" srcId="{06AAE228-3D01-43F1-B8F8-6583374855A6}" destId="{1DF1C724-0EDF-419E-8828-9DEE1E023F27}" srcOrd="0" destOrd="0" presId="urn:microsoft.com/office/officeart/2005/8/layout/default"/>
    <dgm:cxn modelId="{337DF648-813E-4EE7-A7A9-0A62854C563A}" srcId="{1E3DE404-2031-428D-BF70-0464E5F43129}" destId="{06AAE228-3D01-43F1-B8F8-6583374855A6}" srcOrd="1" destOrd="0" parTransId="{74A97134-74AD-44FA-A324-C1279058ECEE}" sibTransId="{B84DDF9A-3CE5-4368-AE48-E55F13FAD1DE}"/>
    <dgm:cxn modelId="{7E6E806D-61EB-468D-ABA5-7E4D9C6C6FFA}" srcId="{1E3DE404-2031-428D-BF70-0464E5F43129}" destId="{C5DA39B6-FEDC-4EE9-9D27-23F740AA10F4}" srcOrd="4" destOrd="0" parTransId="{BD9F29A4-1AC9-4B2E-B7BC-3FB62DAE5466}" sibTransId="{92FDAB1E-6042-4CFF-B6C9-AD11BFAFB495}"/>
    <dgm:cxn modelId="{F7E14481-59DF-4F72-A39E-6970FFE66EA4}" type="presOf" srcId="{7F4BCD0F-704A-4EDF-AD4D-16CFB87BD138}" destId="{A274407C-8093-41F2-9948-54CE733995BB}" srcOrd="0" destOrd="0" presId="urn:microsoft.com/office/officeart/2005/8/layout/default"/>
    <dgm:cxn modelId="{0A28B197-666D-4523-80FA-314D25F72918}" type="presOf" srcId="{00A5C0AD-82E4-4F03-8C9F-BEE167368720}" destId="{2B3C861E-30D6-45CD-9356-660B9B467EA8}" srcOrd="0" destOrd="0" presId="urn:microsoft.com/office/officeart/2005/8/layout/default"/>
    <dgm:cxn modelId="{DDE089D2-2B70-475A-90D1-770DFD96EBAF}" type="presOf" srcId="{1E3DE404-2031-428D-BF70-0464E5F43129}" destId="{B5442CDC-8345-4BFA-A140-7C6BC2F7931F}" srcOrd="0" destOrd="0" presId="urn:microsoft.com/office/officeart/2005/8/layout/default"/>
    <dgm:cxn modelId="{E656ACF3-C5EF-461B-A305-346A6A1A5C2E}" srcId="{1E3DE404-2031-428D-BF70-0464E5F43129}" destId="{7F4BCD0F-704A-4EDF-AD4D-16CFB87BD138}" srcOrd="0" destOrd="0" parTransId="{95A3C0DD-8E5F-4BA7-8A4E-86CD899116D4}" sibTransId="{3DA3A31F-2556-4EFB-9681-6107E85097EF}"/>
    <dgm:cxn modelId="{F894E481-7E3D-4011-9C56-7906762CC29C}" type="presParOf" srcId="{B5442CDC-8345-4BFA-A140-7C6BC2F7931F}" destId="{A274407C-8093-41F2-9948-54CE733995BB}" srcOrd="0" destOrd="0" presId="urn:microsoft.com/office/officeart/2005/8/layout/default"/>
    <dgm:cxn modelId="{92EAA6DF-AD24-4F6C-9241-C79A5C47B4F1}" type="presParOf" srcId="{B5442CDC-8345-4BFA-A140-7C6BC2F7931F}" destId="{79318E79-B2BB-43F8-B9D5-4FFA1577A0A5}" srcOrd="1" destOrd="0" presId="urn:microsoft.com/office/officeart/2005/8/layout/default"/>
    <dgm:cxn modelId="{9955736A-0B61-46C8-8A33-367F6288DE28}" type="presParOf" srcId="{B5442CDC-8345-4BFA-A140-7C6BC2F7931F}" destId="{1DF1C724-0EDF-419E-8828-9DEE1E023F27}" srcOrd="2" destOrd="0" presId="urn:microsoft.com/office/officeart/2005/8/layout/default"/>
    <dgm:cxn modelId="{8A677B9E-51E1-49C8-8C39-B3F4DB000FBF}" type="presParOf" srcId="{B5442CDC-8345-4BFA-A140-7C6BC2F7931F}" destId="{4F36A643-6779-4D47-BFFE-924F046A25BC}" srcOrd="3" destOrd="0" presId="urn:microsoft.com/office/officeart/2005/8/layout/default"/>
    <dgm:cxn modelId="{B99F7971-832E-4970-A63B-0807463022A9}" type="presParOf" srcId="{B5442CDC-8345-4BFA-A140-7C6BC2F7931F}" destId="{2B3C861E-30D6-45CD-9356-660B9B467EA8}" srcOrd="4" destOrd="0" presId="urn:microsoft.com/office/officeart/2005/8/layout/default"/>
    <dgm:cxn modelId="{58EEECB2-8E4E-478A-947D-8BAAD7E60338}" type="presParOf" srcId="{B5442CDC-8345-4BFA-A140-7C6BC2F7931F}" destId="{69EFF76D-37DA-4772-9AD5-985B85E35489}" srcOrd="5" destOrd="0" presId="urn:microsoft.com/office/officeart/2005/8/layout/default"/>
    <dgm:cxn modelId="{FD680FFC-3959-41B8-BAB6-CCDD88029DEA}" type="presParOf" srcId="{B5442CDC-8345-4BFA-A140-7C6BC2F7931F}" destId="{5A77D647-D430-478C-A277-2998F9E10052}" srcOrd="6" destOrd="0" presId="urn:microsoft.com/office/officeart/2005/8/layout/default"/>
    <dgm:cxn modelId="{8820E8B6-8D84-4FE1-AB60-07F451602782}" type="presParOf" srcId="{B5442CDC-8345-4BFA-A140-7C6BC2F7931F}" destId="{B37FDFD0-C9B2-4734-BE79-7CBAF32764D1}" srcOrd="7" destOrd="0" presId="urn:microsoft.com/office/officeart/2005/8/layout/default"/>
    <dgm:cxn modelId="{59627C48-5F36-4509-9E5F-9F9075CC5E12}" type="presParOf" srcId="{B5442CDC-8345-4BFA-A140-7C6BC2F7931F}" destId="{557EC7D5-FA0A-46B7-920A-93B1360FAF56}" srcOrd="8"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E3DE404-2031-428D-BF70-0464E5F43129}"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US"/>
        </a:p>
      </dgm:t>
    </dgm:pt>
    <dgm:pt modelId="{7F4BCD0F-704A-4EDF-AD4D-16CFB87BD138}">
      <dgm:prSet phldrT="[Text]"/>
      <dgm:spPr/>
      <dgm:t>
        <a:bodyPr/>
        <a:lstStyle/>
        <a:p>
          <a:r>
            <a:rPr lang="en-US"/>
            <a:t>Total included payroll costs</a:t>
          </a:r>
        </a:p>
      </dgm:t>
    </dgm:pt>
    <dgm:pt modelId="{95A3C0DD-8E5F-4BA7-8A4E-86CD899116D4}" type="parTrans" cxnId="{E656ACF3-C5EF-461B-A305-346A6A1A5C2E}">
      <dgm:prSet/>
      <dgm:spPr/>
      <dgm:t>
        <a:bodyPr/>
        <a:lstStyle/>
        <a:p>
          <a:endParaRPr lang="en-US"/>
        </a:p>
      </dgm:t>
    </dgm:pt>
    <dgm:pt modelId="{3DA3A31F-2556-4EFB-9681-6107E85097EF}" type="sibTrans" cxnId="{E656ACF3-C5EF-461B-A305-346A6A1A5C2E}">
      <dgm:prSet/>
      <dgm:spPr/>
      <dgm:t>
        <a:bodyPr/>
        <a:lstStyle/>
        <a:p>
          <a:endParaRPr lang="en-US"/>
        </a:p>
      </dgm:t>
    </dgm:pt>
    <dgm:pt modelId="{06AAE228-3D01-43F1-B8F8-6583374855A6}">
      <dgm:prSet phldrT="[Text]" custT="1"/>
      <dgm:spPr/>
      <dgm:t>
        <a:bodyPr/>
        <a:lstStyle/>
        <a:p>
          <a:r>
            <a:rPr lang="en-US" sz="11500"/>
            <a:t>-</a:t>
          </a:r>
        </a:p>
      </dgm:t>
    </dgm:pt>
    <dgm:pt modelId="{74A97134-74AD-44FA-A324-C1279058ECEE}" type="parTrans" cxnId="{337DF648-813E-4EE7-A7A9-0A62854C563A}">
      <dgm:prSet/>
      <dgm:spPr/>
      <dgm:t>
        <a:bodyPr/>
        <a:lstStyle/>
        <a:p>
          <a:endParaRPr lang="en-US"/>
        </a:p>
      </dgm:t>
    </dgm:pt>
    <dgm:pt modelId="{B84DDF9A-3CE5-4368-AE48-E55F13FAD1DE}" type="sibTrans" cxnId="{337DF648-813E-4EE7-A7A9-0A62854C563A}">
      <dgm:prSet/>
      <dgm:spPr/>
      <dgm:t>
        <a:bodyPr/>
        <a:lstStyle/>
        <a:p>
          <a:endParaRPr lang="en-US"/>
        </a:p>
      </dgm:t>
    </dgm:pt>
    <dgm:pt modelId="{00A5C0AD-82E4-4F03-8C9F-BEE167368720}">
      <dgm:prSet phldrT="[Text]"/>
      <dgm:spPr/>
      <dgm:t>
        <a:bodyPr/>
        <a:lstStyle/>
        <a:p>
          <a:r>
            <a:rPr lang="en-US"/>
            <a:t>Total excluded payroll costs</a:t>
          </a:r>
        </a:p>
      </dgm:t>
    </dgm:pt>
    <dgm:pt modelId="{8E3BBCF1-CEEF-46E6-87FE-44BBFA9562C1}" type="parTrans" cxnId="{8E20F738-EFCE-40B2-833B-5869E64F8F3F}">
      <dgm:prSet/>
      <dgm:spPr/>
      <dgm:t>
        <a:bodyPr/>
        <a:lstStyle/>
        <a:p>
          <a:endParaRPr lang="en-US"/>
        </a:p>
      </dgm:t>
    </dgm:pt>
    <dgm:pt modelId="{E9842D2F-B8D2-4F29-A154-A929C30B69D3}" type="sibTrans" cxnId="{8E20F738-EFCE-40B2-833B-5869E64F8F3F}">
      <dgm:prSet/>
      <dgm:spPr/>
      <dgm:t>
        <a:bodyPr/>
        <a:lstStyle/>
        <a:p>
          <a:endParaRPr lang="en-US"/>
        </a:p>
      </dgm:t>
    </dgm:pt>
    <dgm:pt modelId="{75D9BD1F-9E77-4595-AEC0-75A2587ABEAF}">
      <dgm:prSet phldrT="[Text]" custT="1"/>
      <dgm:spPr/>
      <dgm:t>
        <a:bodyPr/>
        <a:lstStyle/>
        <a:p>
          <a:r>
            <a:rPr lang="en-US" sz="11500"/>
            <a:t>=</a:t>
          </a:r>
        </a:p>
      </dgm:t>
    </dgm:pt>
    <dgm:pt modelId="{BFD4DAFD-D232-46B3-96BB-4D043433B09F}" type="parTrans" cxnId="{6F9BC42F-29F4-4F8D-9ADD-EA938FEC91FA}">
      <dgm:prSet/>
      <dgm:spPr/>
      <dgm:t>
        <a:bodyPr/>
        <a:lstStyle/>
        <a:p>
          <a:endParaRPr lang="en-US"/>
        </a:p>
      </dgm:t>
    </dgm:pt>
    <dgm:pt modelId="{ADD1D786-B690-4324-A10D-9FAAC9EECC7D}" type="sibTrans" cxnId="{6F9BC42F-29F4-4F8D-9ADD-EA938FEC91FA}">
      <dgm:prSet/>
      <dgm:spPr/>
      <dgm:t>
        <a:bodyPr/>
        <a:lstStyle/>
        <a:p>
          <a:endParaRPr lang="en-US"/>
        </a:p>
      </dgm:t>
    </dgm:pt>
    <dgm:pt modelId="{C5DA39B6-FEDC-4EE9-9D27-23F740AA10F4}">
      <dgm:prSet phldrT="[Text]"/>
      <dgm:spPr/>
      <dgm:t>
        <a:bodyPr/>
        <a:lstStyle/>
        <a:p>
          <a:r>
            <a:rPr lang="en-US"/>
            <a:t>Payroll costs</a:t>
          </a:r>
        </a:p>
      </dgm:t>
    </dgm:pt>
    <dgm:pt modelId="{BD9F29A4-1AC9-4B2E-B7BC-3FB62DAE5466}" type="parTrans" cxnId="{7E6E806D-61EB-468D-ABA5-7E4D9C6C6FFA}">
      <dgm:prSet/>
      <dgm:spPr/>
      <dgm:t>
        <a:bodyPr/>
        <a:lstStyle/>
        <a:p>
          <a:endParaRPr lang="en-US"/>
        </a:p>
      </dgm:t>
    </dgm:pt>
    <dgm:pt modelId="{92FDAB1E-6042-4CFF-B6C9-AD11BFAFB495}" type="sibTrans" cxnId="{7E6E806D-61EB-468D-ABA5-7E4D9C6C6FFA}">
      <dgm:prSet/>
      <dgm:spPr/>
      <dgm:t>
        <a:bodyPr/>
        <a:lstStyle/>
        <a:p>
          <a:endParaRPr lang="en-US"/>
        </a:p>
      </dgm:t>
    </dgm:pt>
    <dgm:pt modelId="{B5442CDC-8345-4BFA-A140-7C6BC2F7931F}" type="pres">
      <dgm:prSet presAssocID="{1E3DE404-2031-428D-BF70-0464E5F43129}" presName="diagram" presStyleCnt="0">
        <dgm:presLayoutVars>
          <dgm:dir/>
          <dgm:resizeHandles val="exact"/>
        </dgm:presLayoutVars>
      </dgm:prSet>
      <dgm:spPr/>
    </dgm:pt>
    <dgm:pt modelId="{A274407C-8093-41F2-9948-54CE733995BB}" type="pres">
      <dgm:prSet presAssocID="{7F4BCD0F-704A-4EDF-AD4D-16CFB87BD138}" presName="node" presStyleLbl="node1" presStyleIdx="0" presStyleCnt="5">
        <dgm:presLayoutVars>
          <dgm:bulletEnabled val="1"/>
        </dgm:presLayoutVars>
      </dgm:prSet>
      <dgm:spPr/>
    </dgm:pt>
    <dgm:pt modelId="{79318E79-B2BB-43F8-B9D5-4FFA1577A0A5}" type="pres">
      <dgm:prSet presAssocID="{3DA3A31F-2556-4EFB-9681-6107E85097EF}" presName="sibTrans" presStyleCnt="0"/>
      <dgm:spPr/>
    </dgm:pt>
    <dgm:pt modelId="{1DF1C724-0EDF-419E-8828-9DEE1E023F27}" type="pres">
      <dgm:prSet presAssocID="{06AAE228-3D01-43F1-B8F8-6583374855A6}" presName="node" presStyleLbl="node1" presStyleIdx="1" presStyleCnt="5">
        <dgm:presLayoutVars>
          <dgm:bulletEnabled val="1"/>
        </dgm:presLayoutVars>
      </dgm:prSet>
      <dgm:spPr/>
    </dgm:pt>
    <dgm:pt modelId="{4F36A643-6779-4D47-BFFE-924F046A25BC}" type="pres">
      <dgm:prSet presAssocID="{B84DDF9A-3CE5-4368-AE48-E55F13FAD1DE}" presName="sibTrans" presStyleCnt="0"/>
      <dgm:spPr/>
    </dgm:pt>
    <dgm:pt modelId="{2B3C861E-30D6-45CD-9356-660B9B467EA8}" type="pres">
      <dgm:prSet presAssocID="{00A5C0AD-82E4-4F03-8C9F-BEE167368720}" presName="node" presStyleLbl="node1" presStyleIdx="2" presStyleCnt="5">
        <dgm:presLayoutVars>
          <dgm:bulletEnabled val="1"/>
        </dgm:presLayoutVars>
      </dgm:prSet>
      <dgm:spPr/>
    </dgm:pt>
    <dgm:pt modelId="{69EFF76D-37DA-4772-9AD5-985B85E35489}" type="pres">
      <dgm:prSet presAssocID="{E9842D2F-B8D2-4F29-A154-A929C30B69D3}" presName="sibTrans" presStyleCnt="0"/>
      <dgm:spPr/>
    </dgm:pt>
    <dgm:pt modelId="{5A77D647-D430-478C-A277-2998F9E10052}" type="pres">
      <dgm:prSet presAssocID="{75D9BD1F-9E77-4595-AEC0-75A2587ABEAF}" presName="node" presStyleLbl="node1" presStyleIdx="3" presStyleCnt="5">
        <dgm:presLayoutVars>
          <dgm:bulletEnabled val="1"/>
        </dgm:presLayoutVars>
      </dgm:prSet>
      <dgm:spPr/>
    </dgm:pt>
    <dgm:pt modelId="{B37FDFD0-C9B2-4734-BE79-7CBAF32764D1}" type="pres">
      <dgm:prSet presAssocID="{ADD1D786-B690-4324-A10D-9FAAC9EECC7D}" presName="sibTrans" presStyleCnt="0"/>
      <dgm:spPr/>
    </dgm:pt>
    <dgm:pt modelId="{557EC7D5-FA0A-46B7-920A-93B1360FAF56}" type="pres">
      <dgm:prSet presAssocID="{C5DA39B6-FEDC-4EE9-9D27-23F740AA10F4}" presName="node" presStyleLbl="node1" presStyleIdx="4" presStyleCnt="5">
        <dgm:presLayoutVars>
          <dgm:bulletEnabled val="1"/>
        </dgm:presLayoutVars>
      </dgm:prSet>
      <dgm:spPr/>
    </dgm:pt>
  </dgm:ptLst>
  <dgm:cxnLst>
    <dgm:cxn modelId="{0469862D-4FB1-46C0-91D2-356AB7E4AD6C}" type="presOf" srcId="{75D9BD1F-9E77-4595-AEC0-75A2587ABEAF}" destId="{5A77D647-D430-478C-A277-2998F9E10052}" srcOrd="0" destOrd="0" presId="urn:microsoft.com/office/officeart/2005/8/layout/default"/>
    <dgm:cxn modelId="{6F9BC42F-29F4-4F8D-9ADD-EA938FEC91FA}" srcId="{1E3DE404-2031-428D-BF70-0464E5F43129}" destId="{75D9BD1F-9E77-4595-AEC0-75A2587ABEAF}" srcOrd="3" destOrd="0" parTransId="{BFD4DAFD-D232-46B3-96BB-4D043433B09F}" sibTransId="{ADD1D786-B690-4324-A10D-9FAAC9EECC7D}"/>
    <dgm:cxn modelId="{8E20F738-EFCE-40B2-833B-5869E64F8F3F}" srcId="{1E3DE404-2031-428D-BF70-0464E5F43129}" destId="{00A5C0AD-82E4-4F03-8C9F-BEE167368720}" srcOrd="2" destOrd="0" parTransId="{8E3BBCF1-CEEF-46E6-87FE-44BBFA9562C1}" sibTransId="{E9842D2F-B8D2-4F29-A154-A929C30B69D3}"/>
    <dgm:cxn modelId="{E41DC860-28AC-4EA1-A8F7-5655964D8173}" type="presOf" srcId="{C5DA39B6-FEDC-4EE9-9D27-23F740AA10F4}" destId="{557EC7D5-FA0A-46B7-920A-93B1360FAF56}" srcOrd="0" destOrd="0" presId="urn:microsoft.com/office/officeart/2005/8/layout/default"/>
    <dgm:cxn modelId="{75C5E763-16EC-4989-9F63-90BAAD645AEA}" type="presOf" srcId="{06AAE228-3D01-43F1-B8F8-6583374855A6}" destId="{1DF1C724-0EDF-419E-8828-9DEE1E023F27}" srcOrd="0" destOrd="0" presId="urn:microsoft.com/office/officeart/2005/8/layout/default"/>
    <dgm:cxn modelId="{337DF648-813E-4EE7-A7A9-0A62854C563A}" srcId="{1E3DE404-2031-428D-BF70-0464E5F43129}" destId="{06AAE228-3D01-43F1-B8F8-6583374855A6}" srcOrd="1" destOrd="0" parTransId="{74A97134-74AD-44FA-A324-C1279058ECEE}" sibTransId="{B84DDF9A-3CE5-4368-AE48-E55F13FAD1DE}"/>
    <dgm:cxn modelId="{7E6E806D-61EB-468D-ABA5-7E4D9C6C6FFA}" srcId="{1E3DE404-2031-428D-BF70-0464E5F43129}" destId="{C5DA39B6-FEDC-4EE9-9D27-23F740AA10F4}" srcOrd="4" destOrd="0" parTransId="{BD9F29A4-1AC9-4B2E-B7BC-3FB62DAE5466}" sibTransId="{92FDAB1E-6042-4CFF-B6C9-AD11BFAFB495}"/>
    <dgm:cxn modelId="{F7E14481-59DF-4F72-A39E-6970FFE66EA4}" type="presOf" srcId="{7F4BCD0F-704A-4EDF-AD4D-16CFB87BD138}" destId="{A274407C-8093-41F2-9948-54CE733995BB}" srcOrd="0" destOrd="0" presId="urn:microsoft.com/office/officeart/2005/8/layout/default"/>
    <dgm:cxn modelId="{0A28B197-666D-4523-80FA-314D25F72918}" type="presOf" srcId="{00A5C0AD-82E4-4F03-8C9F-BEE167368720}" destId="{2B3C861E-30D6-45CD-9356-660B9B467EA8}" srcOrd="0" destOrd="0" presId="urn:microsoft.com/office/officeart/2005/8/layout/default"/>
    <dgm:cxn modelId="{DDE089D2-2B70-475A-90D1-770DFD96EBAF}" type="presOf" srcId="{1E3DE404-2031-428D-BF70-0464E5F43129}" destId="{B5442CDC-8345-4BFA-A140-7C6BC2F7931F}" srcOrd="0" destOrd="0" presId="urn:microsoft.com/office/officeart/2005/8/layout/default"/>
    <dgm:cxn modelId="{E656ACF3-C5EF-461B-A305-346A6A1A5C2E}" srcId="{1E3DE404-2031-428D-BF70-0464E5F43129}" destId="{7F4BCD0F-704A-4EDF-AD4D-16CFB87BD138}" srcOrd="0" destOrd="0" parTransId="{95A3C0DD-8E5F-4BA7-8A4E-86CD899116D4}" sibTransId="{3DA3A31F-2556-4EFB-9681-6107E85097EF}"/>
    <dgm:cxn modelId="{F894E481-7E3D-4011-9C56-7906762CC29C}" type="presParOf" srcId="{B5442CDC-8345-4BFA-A140-7C6BC2F7931F}" destId="{A274407C-8093-41F2-9948-54CE733995BB}" srcOrd="0" destOrd="0" presId="urn:microsoft.com/office/officeart/2005/8/layout/default"/>
    <dgm:cxn modelId="{92EAA6DF-AD24-4F6C-9241-C79A5C47B4F1}" type="presParOf" srcId="{B5442CDC-8345-4BFA-A140-7C6BC2F7931F}" destId="{79318E79-B2BB-43F8-B9D5-4FFA1577A0A5}" srcOrd="1" destOrd="0" presId="urn:microsoft.com/office/officeart/2005/8/layout/default"/>
    <dgm:cxn modelId="{9955736A-0B61-46C8-8A33-367F6288DE28}" type="presParOf" srcId="{B5442CDC-8345-4BFA-A140-7C6BC2F7931F}" destId="{1DF1C724-0EDF-419E-8828-9DEE1E023F27}" srcOrd="2" destOrd="0" presId="urn:microsoft.com/office/officeart/2005/8/layout/default"/>
    <dgm:cxn modelId="{8A677B9E-51E1-49C8-8C39-B3F4DB000FBF}" type="presParOf" srcId="{B5442CDC-8345-4BFA-A140-7C6BC2F7931F}" destId="{4F36A643-6779-4D47-BFFE-924F046A25BC}" srcOrd="3" destOrd="0" presId="urn:microsoft.com/office/officeart/2005/8/layout/default"/>
    <dgm:cxn modelId="{B99F7971-832E-4970-A63B-0807463022A9}" type="presParOf" srcId="{B5442CDC-8345-4BFA-A140-7C6BC2F7931F}" destId="{2B3C861E-30D6-45CD-9356-660B9B467EA8}" srcOrd="4" destOrd="0" presId="urn:microsoft.com/office/officeart/2005/8/layout/default"/>
    <dgm:cxn modelId="{58EEECB2-8E4E-478A-947D-8BAAD7E60338}" type="presParOf" srcId="{B5442CDC-8345-4BFA-A140-7C6BC2F7931F}" destId="{69EFF76D-37DA-4772-9AD5-985B85E35489}" srcOrd="5" destOrd="0" presId="urn:microsoft.com/office/officeart/2005/8/layout/default"/>
    <dgm:cxn modelId="{FD680FFC-3959-41B8-BAB6-CCDD88029DEA}" type="presParOf" srcId="{B5442CDC-8345-4BFA-A140-7C6BC2F7931F}" destId="{5A77D647-D430-478C-A277-2998F9E10052}" srcOrd="6" destOrd="0" presId="urn:microsoft.com/office/officeart/2005/8/layout/default"/>
    <dgm:cxn modelId="{8820E8B6-8D84-4FE1-AB60-07F451602782}" type="presParOf" srcId="{B5442CDC-8345-4BFA-A140-7C6BC2F7931F}" destId="{B37FDFD0-C9B2-4734-BE79-7CBAF32764D1}" srcOrd="7" destOrd="0" presId="urn:microsoft.com/office/officeart/2005/8/layout/default"/>
    <dgm:cxn modelId="{59627C48-5F36-4509-9E5F-9F9075CC5E12}" type="presParOf" srcId="{B5442CDC-8345-4BFA-A140-7C6BC2F7931F}" destId="{557EC7D5-FA0A-46B7-920A-93B1360FAF56}" srcOrd="8"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74407C-8093-41F2-9948-54CE733995BB}">
      <dsp:nvSpPr>
        <dsp:cNvPr id="0" name=""/>
        <dsp:cNvSpPr/>
      </dsp:nvSpPr>
      <dsp:spPr>
        <a:xfrm>
          <a:off x="1881876" y="76"/>
          <a:ext cx="1491994" cy="89519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marL="0" lvl="0" indent="0" algn="ctr" defTabSz="755650">
            <a:lnSpc>
              <a:spcPct val="90000"/>
            </a:lnSpc>
            <a:spcBef>
              <a:spcPct val="0"/>
            </a:spcBef>
            <a:spcAft>
              <a:spcPct val="35000"/>
            </a:spcAft>
            <a:buNone/>
          </a:pPr>
          <a:r>
            <a:rPr lang="en-US" sz="1700" kern="1200"/>
            <a:t>Average monhly payroll costs</a:t>
          </a:r>
        </a:p>
      </dsp:txBody>
      <dsp:txXfrm>
        <a:off x="1881876" y="76"/>
        <a:ext cx="1491994" cy="895196"/>
      </dsp:txXfrm>
    </dsp:sp>
    <dsp:sp modelId="{1DF1C724-0EDF-419E-8828-9DEE1E023F27}">
      <dsp:nvSpPr>
        <dsp:cNvPr id="0" name=""/>
        <dsp:cNvSpPr/>
      </dsp:nvSpPr>
      <dsp:spPr>
        <a:xfrm>
          <a:off x="3523070" y="76"/>
          <a:ext cx="1491994" cy="89519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74320" tIns="274320" rIns="274320" bIns="274320" numCol="1" spcCol="1270" anchor="ctr" anchorCtr="0">
          <a:noAutofit/>
        </a:bodyPr>
        <a:lstStyle/>
        <a:p>
          <a:pPr marL="0" lvl="0" indent="0" algn="ctr" defTabSz="3200400">
            <a:lnSpc>
              <a:spcPct val="90000"/>
            </a:lnSpc>
            <a:spcBef>
              <a:spcPct val="0"/>
            </a:spcBef>
            <a:spcAft>
              <a:spcPct val="35000"/>
            </a:spcAft>
            <a:buNone/>
          </a:pPr>
          <a:r>
            <a:rPr lang="en-US" sz="7200" kern="1200"/>
            <a:t>X</a:t>
          </a:r>
        </a:p>
      </dsp:txBody>
      <dsp:txXfrm>
        <a:off x="3523070" y="76"/>
        <a:ext cx="1491994" cy="895196"/>
      </dsp:txXfrm>
    </dsp:sp>
    <dsp:sp modelId="{2B3C861E-30D6-45CD-9356-660B9B467EA8}">
      <dsp:nvSpPr>
        <dsp:cNvPr id="0" name=""/>
        <dsp:cNvSpPr/>
      </dsp:nvSpPr>
      <dsp:spPr>
        <a:xfrm>
          <a:off x="5164265" y="76"/>
          <a:ext cx="1491994" cy="89519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marL="0" lvl="0" indent="0" algn="ctr" defTabSz="755650">
            <a:lnSpc>
              <a:spcPct val="90000"/>
            </a:lnSpc>
            <a:spcBef>
              <a:spcPct val="0"/>
            </a:spcBef>
            <a:spcAft>
              <a:spcPct val="35000"/>
            </a:spcAft>
            <a:buNone/>
          </a:pPr>
          <a:r>
            <a:rPr lang="en-US" sz="1700" kern="1200"/>
            <a:t>2.5</a:t>
          </a:r>
        </a:p>
      </dsp:txBody>
      <dsp:txXfrm>
        <a:off x="5164265" y="76"/>
        <a:ext cx="1491994" cy="895196"/>
      </dsp:txXfrm>
    </dsp:sp>
    <dsp:sp modelId="{5A77D647-D430-478C-A277-2998F9E10052}">
      <dsp:nvSpPr>
        <dsp:cNvPr id="0" name=""/>
        <dsp:cNvSpPr/>
      </dsp:nvSpPr>
      <dsp:spPr>
        <a:xfrm>
          <a:off x="6805459" y="76"/>
          <a:ext cx="1491994" cy="89519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6805459" y="76"/>
        <a:ext cx="1491994" cy="895196"/>
      </dsp:txXfrm>
    </dsp:sp>
    <dsp:sp modelId="{557EC7D5-FA0A-46B7-920A-93B1360FAF56}">
      <dsp:nvSpPr>
        <dsp:cNvPr id="0" name=""/>
        <dsp:cNvSpPr/>
      </dsp:nvSpPr>
      <dsp:spPr>
        <a:xfrm>
          <a:off x="8446653" y="76"/>
          <a:ext cx="1491994" cy="89519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marL="0" lvl="0" indent="0" algn="ctr" defTabSz="755650">
            <a:lnSpc>
              <a:spcPct val="90000"/>
            </a:lnSpc>
            <a:spcBef>
              <a:spcPct val="0"/>
            </a:spcBef>
            <a:spcAft>
              <a:spcPct val="35000"/>
            </a:spcAft>
            <a:buNone/>
          </a:pPr>
          <a:r>
            <a:rPr lang="en-US" sz="1700" kern="1200"/>
            <a:t>Maximum loan (Not to exceed $10 Million)</a:t>
          </a:r>
        </a:p>
      </dsp:txBody>
      <dsp:txXfrm>
        <a:off x="8446653" y="76"/>
        <a:ext cx="1491994" cy="895196"/>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74407C-8093-41F2-9948-54CE733995BB}">
      <dsp:nvSpPr>
        <dsp:cNvPr id="0" name=""/>
        <dsp:cNvSpPr/>
      </dsp:nvSpPr>
      <dsp:spPr>
        <a:xfrm>
          <a:off x="270326" y="402"/>
          <a:ext cx="1729031" cy="1037419"/>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marL="0" lvl="0" indent="0" algn="ctr" defTabSz="933450">
            <a:lnSpc>
              <a:spcPct val="90000"/>
            </a:lnSpc>
            <a:spcBef>
              <a:spcPct val="0"/>
            </a:spcBef>
            <a:spcAft>
              <a:spcPct val="35000"/>
            </a:spcAft>
            <a:buNone/>
          </a:pPr>
          <a:r>
            <a:rPr lang="en-US" sz="2100" kern="1200"/>
            <a:t>Total included payroll costs</a:t>
          </a:r>
        </a:p>
      </dsp:txBody>
      <dsp:txXfrm>
        <a:off x="270326" y="402"/>
        <a:ext cx="1729031" cy="1037419"/>
      </dsp:txXfrm>
    </dsp:sp>
    <dsp:sp modelId="{1DF1C724-0EDF-419E-8828-9DEE1E023F27}">
      <dsp:nvSpPr>
        <dsp:cNvPr id="0" name=""/>
        <dsp:cNvSpPr/>
      </dsp:nvSpPr>
      <dsp:spPr>
        <a:xfrm>
          <a:off x="2172261" y="402"/>
          <a:ext cx="1729031" cy="1037419"/>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2172261" y="402"/>
        <a:ext cx="1729031" cy="1037419"/>
      </dsp:txXfrm>
    </dsp:sp>
    <dsp:sp modelId="{2B3C861E-30D6-45CD-9356-660B9B467EA8}">
      <dsp:nvSpPr>
        <dsp:cNvPr id="0" name=""/>
        <dsp:cNvSpPr/>
      </dsp:nvSpPr>
      <dsp:spPr>
        <a:xfrm>
          <a:off x="4074196" y="402"/>
          <a:ext cx="1729031" cy="1037419"/>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marL="0" lvl="0" indent="0" algn="ctr" defTabSz="933450">
            <a:lnSpc>
              <a:spcPct val="90000"/>
            </a:lnSpc>
            <a:spcBef>
              <a:spcPct val="0"/>
            </a:spcBef>
            <a:spcAft>
              <a:spcPct val="35000"/>
            </a:spcAft>
            <a:buNone/>
          </a:pPr>
          <a:r>
            <a:rPr lang="en-US" sz="2100" kern="1200"/>
            <a:t>Total excluded payroll costs</a:t>
          </a:r>
        </a:p>
      </dsp:txBody>
      <dsp:txXfrm>
        <a:off x="4074196" y="402"/>
        <a:ext cx="1729031" cy="1037419"/>
      </dsp:txXfrm>
    </dsp:sp>
    <dsp:sp modelId="{5A77D647-D430-478C-A277-2998F9E10052}">
      <dsp:nvSpPr>
        <dsp:cNvPr id="0" name=""/>
        <dsp:cNvSpPr/>
      </dsp:nvSpPr>
      <dsp:spPr>
        <a:xfrm>
          <a:off x="5976131" y="402"/>
          <a:ext cx="1729031" cy="1037419"/>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5976131" y="402"/>
        <a:ext cx="1729031" cy="1037419"/>
      </dsp:txXfrm>
    </dsp:sp>
    <dsp:sp modelId="{557EC7D5-FA0A-46B7-920A-93B1360FAF56}">
      <dsp:nvSpPr>
        <dsp:cNvPr id="0" name=""/>
        <dsp:cNvSpPr/>
      </dsp:nvSpPr>
      <dsp:spPr>
        <a:xfrm>
          <a:off x="7878066" y="402"/>
          <a:ext cx="1729031" cy="1037419"/>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80010" rIns="80010" bIns="80010" numCol="1" spcCol="1270" anchor="ctr" anchorCtr="0">
          <a:noAutofit/>
        </a:bodyPr>
        <a:lstStyle/>
        <a:p>
          <a:pPr marL="0" lvl="0" indent="0" algn="ctr" defTabSz="933450">
            <a:lnSpc>
              <a:spcPct val="90000"/>
            </a:lnSpc>
            <a:spcBef>
              <a:spcPct val="0"/>
            </a:spcBef>
            <a:spcAft>
              <a:spcPct val="35000"/>
            </a:spcAft>
            <a:buNone/>
          </a:pPr>
          <a:r>
            <a:rPr lang="en-US" sz="2100" kern="1200"/>
            <a:t>Payroll costs</a:t>
          </a:r>
        </a:p>
      </dsp:txBody>
      <dsp:txXfrm>
        <a:off x="7878066" y="402"/>
        <a:ext cx="1729031" cy="1037419"/>
      </dsp:txXfrm>
    </dsp:sp>
  </dsp:spTree>
</dsp:drawing>
</file>

<file path=xl/diagrams/layout1.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editAs="oneCell">
    <xdr:from>
      <xdr:col>10</xdr:col>
      <xdr:colOff>47625</xdr:colOff>
      <xdr:row>0</xdr:row>
      <xdr:rowOff>150069</xdr:rowOff>
    </xdr:from>
    <xdr:to>
      <xdr:col>18</xdr:col>
      <xdr:colOff>617525</xdr:colOff>
      <xdr:row>4</xdr:row>
      <xdr:rowOff>171450</xdr:rowOff>
    </xdr:to>
    <xdr:pic>
      <xdr:nvPicPr>
        <xdr:cNvPr id="2" name="Picture 1">
          <a:extLst>
            <a:ext uri="{FF2B5EF4-FFF2-40B4-BE49-F238E27FC236}">
              <a16:creationId xmlns:a16="http://schemas.microsoft.com/office/drawing/2014/main" id="{BFAED2F5-072C-4A53-8232-F2B7D415C20B}"/>
            </a:ext>
          </a:extLst>
        </xdr:cNvPr>
        <xdr:cNvPicPr>
          <a:picLocks noChangeAspect="1"/>
        </xdr:cNvPicPr>
      </xdr:nvPicPr>
      <xdr:blipFill>
        <a:blip xmlns:r="http://schemas.openxmlformats.org/officeDocument/2006/relationships" r:embed="rId1"/>
        <a:stretch>
          <a:fillRect/>
        </a:stretch>
      </xdr:blipFill>
      <xdr:spPr>
        <a:xfrm>
          <a:off x="6677025" y="150069"/>
          <a:ext cx="5746738" cy="10024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5</xdr:row>
      <xdr:rowOff>66676</xdr:rowOff>
    </xdr:from>
    <xdr:to>
      <xdr:col>8</xdr:col>
      <xdr:colOff>95250</xdr:colOff>
      <xdr:row>10</xdr:row>
      <xdr:rowOff>57151</xdr:rowOff>
    </xdr:to>
    <xdr:graphicFrame macro="">
      <xdr:nvGraphicFramePr>
        <xdr:cNvPr id="2" name="Diagram 1">
          <a:extLst>
            <a:ext uri="{FF2B5EF4-FFF2-40B4-BE49-F238E27FC236}">
              <a16:creationId xmlns:a16="http://schemas.microsoft.com/office/drawing/2014/main" id="{56FBAAF0-794D-4389-B3AC-0221F646F22A}"/>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276225</xdr:colOff>
      <xdr:row>5</xdr:row>
      <xdr:rowOff>104776</xdr:rowOff>
    </xdr:from>
    <xdr:to>
      <xdr:col>7</xdr:col>
      <xdr:colOff>866775</xdr:colOff>
      <xdr:row>11</xdr:row>
      <xdr:rowOff>57150</xdr:rowOff>
    </xdr:to>
    <xdr:graphicFrame macro="">
      <xdr:nvGraphicFramePr>
        <xdr:cNvPr id="2" name="Diagram 1">
          <a:extLst>
            <a:ext uri="{FF2B5EF4-FFF2-40B4-BE49-F238E27FC236}">
              <a16:creationId xmlns:a16="http://schemas.microsoft.com/office/drawing/2014/main" id="{1AF95C53-A6D5-4959-A584-954F89F7606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ome.treasury.gov/system/files/136/Paycheck-Protection-Program-Frequenty-Asked-Questions.pdf" TargetMode="External"/><Relationship Id="rId3" Type="http://schemas.openxmlformats.org/officeDocument/2006/relationships/hyperlink" Target="https://www.aicpa.org/content/dam/aicpa/interestareas/privatecompaniespracticesection/qualityservicesdelivery/ussba/downloadabledocuments/ppp-loan-calculator-non-seasonal-non-operational-in-2019.xlsx" TargetMode="External"/><Relationship Id="rId7" Type="http://schemas.openxmlformats.org/officeDocument/2006/relationships/hyperlink" Target="https://home.treasury.gov/system/files/136/Paycheck-Protection-Program-Frequenty-Asked-Questions.pdf" TargetMode="External"/><Relationship Id="rId2" Type="http://schemas.openxmlformats.org/officeDocument/2006/relationships/hyperlink" Target="https://www.aicpa.org/content/dam/aicpa/interestareas/privatecompaniespracticesection/qualityservicesdelivery/ussba/downloadabledocuments/ppp-loan-calculator-non-seasonal-operational-in-2019.xlsx" TargetMode="External"/><Relationship Id="rId1" Type="http://schemas.openxmlformats.org/officeDocument/2006/relationships/hyperlink" Target="https://www.aicpa.org/content/dam/aicpa/interestareas/privatecompaniespracticesection/qualityservicesdelivery/ussba/downloadabledocuments/ppp-loan-calculator-non-seasonal-non-operational-in-2019.xlsx" TargetMode="External"/><Relationship Id="rId6" Type="http://schemas.openxmlformats.org/officeDocument/2006/relationships/hyperlink" Target="https://home.treasury.gov/system/files/136/PPP--Fact-Sheet.pdf" TargetMode="External"/><Relationship Id="rId11" Type="http://schemas.openxmlformats.org/officeDocument/2006/relationships/drawing" Target="../drawings/drawing1.xml"/><Relationship Id="rId5" Type="http://schemas.openxmlformats.org/officeDocument/2006/relationships/hyperlink" Target="https://home.treasury.gov/system/files/136/PPP--IFRN%20FINAL.pdf" TargetMode="External"/><Relationship Id="rId10" Type="http://schemas.openxmlformats.org/officeDocument/2006/relationships/printerSettings" Target="../printerSettings/printerSettings1.bin"/><Relationship Id="rId4" Type="http://schemas.openxmlformats.org/officeDocument/2006/relationships/hyperlink" Target="https://www.congress.gov/116/bills/hr748/BILLS-116hr748enr.pdf" TargetMode="External"/><Relationship Id="rId9" Type="http://schemas.openxmlformats.org/officeDocument/2006/relationships/hyperlink" Target="https://home.treasury.gov/system/files/136/Paycheck-Protection-Program-Frequently-Asked-Ques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home.treasury.gov/system/files/136/PPP--Fact-Sheet.pdf" TargetMode="External"/><Relationship Id="rId7" Type="http://schemas.openxmlformats.org/officeDocument/2006/relationships/drawing" Target="../drawings/drawing2.xml"/><Relationship Id="rId2" Type="http://schemas.openxmlformats.org/officeDocument/2006/relationships/hyperlink" Target="https://home.treasury.gov/system/files/136/PPP--IFRN%20FINAL.pdf" TargetMode="External"/><Relationship Id="rId1" Type="http://schemas.openxmlformats.org/officeDocument/2006/relationships/hyperlink" Target="https://www.congress.gov/116/bills/hr748/BILLS-116hr748enr.pdf" TargetMode="External"/><Relationship Id="rId6" Type="http://schemas.openxmlformats.org/officeDocument/2006/relationships/printerSettings" Target="../printerSettings/printerSettings2.bin"/><Relationship Id="rId5" Type="http://schemas.openxmlformats.org/officeDocument/2006/relationships/hyperlink" Target="https://home.treasury.gov/system/files/136/Paycheck-Protection-Program-Frequently-Asked-Questions.pdf" TargetMode="External"/><Relationship Id="rId4" Type="http://schemas.openxmlformats.org/officeDocument/2006/relationships/hyperlink" Target="https://home.treasury.gov/system/files/136/Paycheck-Protection-Program-Frequenty-Asked-Question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congress.gov/116/bills/hr748/BILLS-116hr748enr.pdf" TargetMode="External"/><Relationship Id="rId13" Type="http://schemas.openxmlformats.org/officeDocument/2006/relationships/drawing" Target="../drawings/drawing3.xml"/><Relationship Id="rId3" Type="http://schemas.openxmlformats.org/officeDocument/2006/relationships/hyperlink" Target="https://home.treasury.gov/system/files/136/Paycheck-Protection-Program-Frequenty-Asked-Questions.pdf" TargetMode="External"/><Relationship Id="rId7" Type="http://schemas.openxmlformats.org/officeDocument/2006/relationships/hyperlink" Target="https://home.treasury.gov/system/files/136/Paycheck-Protection-Program-Frequently-Asked-Questions.pdf" TargetMode="External"/><Relationship Id="rId12" Type="http://schemas.openxmlformats.org/officeDocument/2006/relationships/printerSettings" Target="../printerSettings/printerSettings3.bin"/><Relationship Id="rId2" Type="http://schemas.openxmlformats.org/officeDocument/2006/relationships/hyperlink" Target="https://home.treasury.gov/system/files/136/Paycheck-Protection-Program-Frequenty-Asked-Questions.pdf" TargetMode="External"/><Relationship Id="rId1" Type="http://schemas.openxmlformats.org/officeDocument/2006/relationships/hyperlink" Target="https://home.treasury.gov/system/files/136/PPP--IFRN%20FINAL.pdf" TargetMode="External"/><Relationship Id="rId6" Type="http://schemas.openxmlformats.org/officeDocument/2006/relationships/hyperlink" Target="https://home.treasury.gov/system/files/136/PPP--IFRN%20FINAL.pdf" TargetMode="External"/><Relationship Id="rId11" Type="http://schemas.openxmlformats.org/officeDocument/2006/relationships/hyperlink" Target="https://home.treasury.gov/system/files/136/Paycheck-Protection-Program-Frequently-Asked-Questions.pdf" TargetMode="External"/><Relationship Id="rId5" Type="http://schemas.openxmlformats.org/officeDocument/2006/relationships/hyperlink" Target="https://home.treasury.gov/system/files/136/PPP--Fact-Sheet.pdf" TargetMode="External"/><Relationship Id="rId10" Type="http://schemas.openxmlformats.org/officeDocument/2006/relationships/hyperlink" Target="https://home.treasury.gov/system/files/136/PPP--IFRN%20FINAL.pdf" TargetMode="External"/><Relationship Id="rId4" Type="http://schemas.openxmlformats.org/officeDocument/2006/relationships/hyperlink" Target="https://www.congress.gov/116/bills/hr748/BILLS-116hr748enr.pdf" TargetMode="External"/><Relationship Id="rId9" Type="http://schemas.openxmlformats.org/officeDocument/2006/relationships/hyperlink" Target="https://home.treasury.gov/system/files/136/PPP--Fact-Shee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FC3E5-E245-4E86-B9B6-D538AC7F635B}">
  <sheetPr>
    <pageSetUpPr fitToPage="1"/>
  </sheetPr>
  <dimension ref="A1:V35"/>
  <sheetViews>
    <sheetView showGridLines="0" tabSelected="1" workbookViewId="0">
      <selection activeCell="F17" sqref="F17"/>
    </sheetView>
  </sheetViews>
  <sheetFormatPr defaultRowHeight="14.4" x14ac:dyDescent="0.3"/>
  <cols>
    <col min="1" max="1" width="11.109375" customWidth="1"/>
    <col min="5" max="5" width="13" customWidth="1"/>
  </cols>
  <sheetData>
    <row r="1" spans="1:22" ht="21" x14ac:dyDescent="0.4">
      <c r="A1" s="76" t="s">
        <v>17</v>
      </c>
    </row>
    <row r="2" spans="1:22" ht="21" x14ac:dyDescent="0.4">
      <c r="A2" s="76" t="s">
        <v>18</v>
      </c>
    </row>
    <row r="3" spans="1:22" ht="21" x14ac:dyDescent="0.4">
      <c r="A3" s="77" t="s">
        <v>28</v>
      </c>
      <c r="B3" s="77"/>
    </row>
    <row r="4" spans="1:22" ht="14.4" customHeight="1" x14ac:dyDescent="0.4">
      <c r="A4" s="77"/>
      <c r="B4" s="78" t="s">
        <v>32</v>
      </c>
    </row>
    <row r="5" spans="1:22" ht="14.4" customHeight="1" x14ac:dyDescent="0.4">
      <c r="A5" s="20"/>
      <c r="B5" s="24"/>
    </row>
    <row r="6" spans="1:22" ht="21" x14ac:dyDescent="0.4">
      <c r="A6" s="76" t="s">
        <v>24</v>
      </c>
    </row>
    <row r="7" spans="1:22" ht="18" x14ac:dyDescent="0.35">
      <c r="A7" s="21"/>
      <c r="B7" s="79" t="s">
        <v>25</v>
      </c>
      <c r="C7" s="80" t="s">
        <v>27</v>
      </c>
      <c r="D7" s="80"/>
      <c r="E7" s="80"/>
      <c r="F7" s="80"/>
      <c r="G7" s="80"/>
      <c r="H7" s="80"/>
      <c r="I7" s="80"/>
      <c r="J7" s="80"/>
      <c r="K7" s="80"/>
      <c r="L7" s="80"/>
      <c r="M7" s="81"/>
      <c r="N7" s="81"/>
      <c r="O7" s="81"/>
      <c r="P7" s="81"/>
      <c r="Q7" s="81"/>
      <c r="R7" s="81"/>
      <c r="S7" s="23"/>
      <c r="T7" s="23"/>
      <c r="U7" s="23"/>
      <c r="V7" s="23"/>
    </row>
    <row r="8" spans="1:22" s="23" customFormat="1" ht="9" customHeight="1" x14ac:dyDescent="0.35">
      <c r="A8" s="83"/>
      <c r="B8" s="84"/>
      <c r="C8" s="83"/>
      <c r="D8" s="83"/>
      <c r="E8" s="83"/>
      <c r="F8" s="83"/>
      <c r="G8" s="83"/>
      <c r="H8" s="83"/>
      <c r="I8" s="83"/>
      <c r="J8" s="83"/>
      <c r="K8" s="83"/>
      <c r="L8" s="83"/>
    </row>
    <row r="9" spans="1:22" ht="35.25" customHeight="1" x14ac:dyDescent="0.35">
      <c r="A9" s="21"/>
      <c r="B9" s="82" t="s">
        <v>26</v>
      </c>
      <c r="C9" s="93" t="s">
        <v>29</v>
      </c>
      <c r="D9" s="93"/>
      <c r="E9" s="93"/>
      <c r="F9" s="93"/>
      <c r="G9" s="93"/>
      <c r="H9" s="93"/>
      <c r="I9" s="93"/>
      <c r="J9" s="93"/>
      <c r="K9" s="93"/>
      <c r="L9" s="93"/>
      <c r="M9" s="93"/>
      <c r="N9" s="93"/>
      <c r="O9" s="93"/>
      <c r="P9" s="93"/>
      <c r="Q9" s="93"/>
      <c r="R9" s="93"/>
    </row>
    <row r="10" spans="1:22" ht="34.5" customHeight="1" x14ac:dyDescent="0.35">
      <c r="A10" s="21"/>
      <c r="B10" s="81"/>
      <c r="C10" s="93" t="s">
        <v>69</v>
      </c>
      <c r="D10" s="93"/>
      <c r="E10" s="93"/>
      <c r="F10" s="93"/>
      <c r="G10" s="93"/>
      <c r="H10" s="93"/>
      <c r="I10" s="93"/>
      <c r="J10" s="93"/>
      <c r="K10" s="93"/>
      <c r="L10" s="93"/>
      <c r="M10" s="93"/>
      <c r="N10" s="93"/>
      <c r="O10" s="93"/>
      <c r="P10" s="93"/>
      <c r="Q10" s="93"/>
      <c r="R10" s="81"/>
    </row>
    <row r="11" spans="1:22" ht="18" x14ac:dyDescent="0.35">
      <c r="A11" s="21"/>
      <c r="B11" s="85"/>
      <c r="C11" s="80"/>
      <c r="D11" s="91" t="s">
        <v>45</v>
      </c>
      <c r="E11" s="91"/>
      <c r="F11" s="91"/>
      <c r="G11" s="91"/>
      <c r="H11" s="91"/>
      <c r="I11" s="91"/>
      <c r="J11" s="91"/>
      <c r="K11" s="91"/>
      <c r="L11" s="91"/>
      <c r="M11" s="80"/>
      <c r="N11" s="80"/>
      <c r="O11" s="80"/>
      <c r="P11" s="80"/>
      <c r="Q11" s="80"/>
      <c r="R11" s="81"/>
    </row>
    <row r="12" spans="1:22" ht="18" x14ac:dyDescent="0.35">
      <c r="A12" s="21"/>
      <c r="B12" s="85"/>
      <c r="C12" s="80"/>
      <c r="D12" s="91" t="s">
        <v>46</v>
      </c>
      <c r="E12" s="91"/>
      <c r="F12" s="91"/>
      <c r="G12" s="91"/>
      <c r="H12" s="91"/>
      <c r="I12" s="91"/>
      <c r="J12" s="91"/>
      <c r="K12" s="91"/>
      <c r="L12" s="91"/>
      <c r="M12" s="91"/>
      <c r="N12" s="91"/>
      <c r="O12" s="80"/>
      <c r="P12" s="80"/>
      <c r="Q12" s="80"/>
      <c r="R12" s="81"/>
    </row>
    <row r="14" spans="1:22" s="21" customFormat="1" ht="21" x14ac:dyDescent="0.4">
      <c r="A14" s="76" t="s">
        <v>19</v>
      </c>
    </row>
    <row r="15" spans="1:22" s="21" customFormat="1" ht="18" x14ac:dyDescent="0.35">
      <c r="A15" s="4">
        <v>1</v>
      </c>
      <c r="B15" s="21" t="s">
        <v>20</v>
      </c>
    </row>
    <row r="16" spans="1:22" s="21" customFormat="1" ht="18" x14ac:dyDescent="0.35">
      <c r="A16" s="4"/>
      <c r="C16" s="21" t="s">
        <v>21</v>
      </c>
    </row>
    <row r="17" spans="1:18" s="21" customFormat="1" ht="18" x14ac:dyDescent="0.35">
      <c r="A17" s="4"/>
      <c r="C17" s="21" t="s">
        <v>22</v>
      </c>
    </row>
    <row r="18" spans="1:18" s="21" customFormat="1" ht="18" x14ac:dyDescent="0.35">
      <c r="A18" s="4"/>
      <c r="C18" s="21" t="s">
        <v>23</v>
      </c>
    </row>
    <row r="19" spans="1:18" s="21" customFormat="1" ht="18" x14ac:dyDescent="0.35">
      <c r="A19" s="4"/>
      <c r="C19" s="21" t="s">
        <v>66</v>
      </c>
    </row>
    <row r="20" spans="1:18" s="21" customFormat="1" ht="18" x14ac:dyDescent="0.35">
      <c r="A20" s="4"/>
    </row>
    <row r="21" spans="1:18" s="21" customFormat="1" ht="18" x14ac:dyDescent="0.35">
      <c r="A21" s="4">
        <v>2</v>
      </c>
      <c r="B21" s="21" t="s">
        <v>47</v>
      </c>
    </row>
    <row r="22" spans="1:18" x14ac:dyDescent="0.3">
      <c r="A22" s="22"/>
    </row>
    <row r="23" spans="1:18" s="21" customFormat="1" ht="40.5" customHeight="1" x14ac:dyDescent="0.4">
      <c r="A23" s="48" t="s">
        <v>38</v>
      </c>
      <c r="B23" s="92" t="s">
        <v>70</v>
      </c>
      <c r="C23" s="92"/>
      <c r="D23" s="92"/>
      <c r="E23" s="92"/>
      <c r="F23" s="92"/>
      <c r="G23" s="92"/>
      <c r="H23" s="92"/>
      <c r="I23" s="92"/>
      <c r="J23" s="92"/>
      <c r="K23" s="92"/>
      <c r="L23" s="92"/>
      <c r="M23" s="92"/>
      <c r="N23" s="92"/>
      <c r="O23" s="92"/>
      <c r="P23" s="92"/>
      <c r="Q23" s="92"/>
      <c r="R23" s="92"/>
    </row>
    <row r="24" spans="1:18" s="21" customFormat="1" ht="9.75" customHeight="1" x14ac:dyDescent="0.35">
      <c r="A24" s="40"/>
      <c r="B24" s="92" t="s">
        <v>40</v>
      </c>
      <c r="C24" s="92"/>
      <c r="D24" s="92"/>
      <c r="E24" s="92"/>
      <c r="F24" s="92"/>
      <c r="G24" s="92"/>
      <c r="H24" s="92"/>
      <c r="I24" s="92"/>
      <c r="J24" s="92"/>
      <c r="K24" s="92"/>
      <c r="L24" s="92"/>
      <c r="M24" s="92"/>
      <c r="N24" s="92"/>
      <c r="O24" s="92"/>
      <c r="P24" s="92"/>
      <c r="Q24" s="92"/>
      <c r="R24" s="92"/>
    </row>
    <row r="25" spans="1:18" s="21" customFormat="1" ht="12" customHeight="1" x14ac:dyDescent="0.4">
      <c r="A25" s="41"/>
      <c r="B25" s="92"/>
      <c r="C25" s="92"/>
      <c r="D25" s="92"/>
      <c r="E25" s="92"/>
      <c r="F25" s="92"/>
      <c r="G25" s="92"/>
      <c r="H25" s="92"/>
      <c r="I25" s="92"/>
      <c r="J25" s="92"/>
      <c r="K25" s="92"/>
      <c r="L25" s="92"/>
      <c r="M25" s="92"/>
      <c r="N25" s="92"/>
      <c r="O25" s="92"/>
      <c r="P25" s="92"/>
      <c r="Q25" s="92"/>
      <c r="R25" s="92"/>
    </row>
    <row r="26" spans="1:18" s="21" customFormat="1" ht="24.75" customHeight="1" x14ac:dyDescent="0.4">
      <c r="A26" s="41"/>
      <c r="B26" s="92"/>
      <c r="C26" s="92"/>
      <c r="D26" s="92"/>
      <c r="E26" s="92"/>
      <c r="F26" s="92"/>
      <c r="G26" s="92"/>
      <c r="H26" s="92"/>
      <c r="I26" s="92"/>
      <c r="J26" s="92"/>
      <c r="K26" s="92"/>
      <c r="L26" s="92"/>
      <c r="M26" s="92"/>
      <c r="N26" s="92"/>
      <c r="O26" s="92"/>
      <c r="P26" s="92"/>
      <c r="Q26" s="92"/>
      <c r="R26" s="92"/>
    </row>
    <row r="27" spans="1:18" ht="25.5" customHeight="1" x14ac:dyDescent="0.4">
      <c r="A27" s="47"/>
      <c r="B27" s="94" t="s">
        <v>41</v>
      </c>
      <c r="C27" s="94"/>
      <c r="D27" s="94"/>
      <c r="E27" s="94"/>
      <c r="F27" s="94"/>
      <c r="G27" s="94"/>
      <c r="H27" s="94"/>
      <c r="I27" s="94"/>
      <c r="J27" s="94"/>
      <c r="K27" s="94"/>
      <c r="L27" s="94"/>
      <c r="M27" s="94"/>
      <c r="N27" s="94"/>
      <c r="O27" s="94"/>
      <c r="P27" s="47"/>
      <c r="Q27" s="47"/>
      <c r="R27" s="47"/>
    </row>
    <row r="28" spans="1:18" ht="27.75" customHeight="1" x14ac:dyDescent="0.4">
      <c r="A28" s="47"/>
      <c r="B28" s="94" t="s">
        <v>42</v>
      </c>
      <c r="C28" s="94"/>
      <c r="D28" s="94"/>
      <c r="E28" s="94"/>
      <c r="F28" s="95" t="s">
        <v>48</v>
      </c>
      <c r="G28" s="95"/>
      <c r="H28" s="95"/>
      <c r="I28" s="95"/>
      <c r="J28" s="95" t="s">
        <v>71</v>
      </c>
      <c r="K28" s="95"/>
      <c r="L28" s="95"/>
      <c r="M28" s="95"/>
      <c r="N28" s="95"/>
      <c r="O28" s="95"/>
      <c r="P28" s="95"/>
      <c r="Q28" s="95"/>
      <c r="R28" s="47"/>
    </row>
    <row r="29" spans="1:18" ht="21" x14ac:dyDescent="0.4">
      <c r="A29" s="43"/>
      <c r="B29" s="44"/>
      <c r="C29" s="44"/>
      <c r="D29" s="44"/>
      <c r="E29" s="44"/>
      <c r="F29" s="44"/>
      <c r="G29" s="44"/>
      <c r="H29" s="44"/>
      <c r="I29" s="44"/>
      <c r="J29" s="44"/>
      <c r="K29" s="44"/>
      <c r="L29" s="44"/>
      <c r="M29" s="44"/>
      <c r="N29" s="44"/>
      <c r="O29" s="44"/>
      <c r="P29" s="44"/>
      <c r="Q29" s="44"/>
      <c r="R29" s="44"/>
    </row>
    <row r="30" spans="1:18" x14ac:dyDescent="0.3">
      <c r="A30" s="90" t="s">
        <v>37</v>
      </c>
      <c r="B30" s="90"/>
      <c r="C30" s="90"/>
      <c r="D30" s="90"/>
      <c r="E30" s="90"/>
      <c r="F30" s="90"/>
      <c r="G30" s="90"/>
      <c r="H30" s="90"/>
      <c r="I30" s="90"/>
      <c r="J30" s="90"/>
      <c r="K30" s="90"/>
      <c r="L30" s="90"/>
      <c r="M30" s="90"/>
      <c r="N30" s="90"/>
      <c r="O30" s="90"/>
      <c r="P30" s="90"/>
      <c r="Q30" s="90"/>
      <c r="R30" s="90"/>
    </row>
    <row r="31" spans="1:18" x14ac:dyDescent="0.3">
      <c r="A31" s="90"/>
      <c r="B31" s="90"/>
      <c r="C31" s="90"/>
      <c r="D31" s="90"/>
      <c r="E31" s="90"/>
      <c r="F31" s="90"/>
      <c r="G31" s="90"/>
      <c r="H31" s="90"/>
      <c r="I31" s="90"/>
      <c r="J31" s="90"/>
      <c r="K31" s="90"/>
      <c r="L31" s="90"/>
      <c r="M31" s="90"/>
      <c r="N31" s="90"/>
      <c r="O31" s="90"/>
      <c r="P31" s="90"/>
      <c r="Q31" s="90"/>
      <c r="R31" s="90"/>
    </row>
    <row r="32" spans="1:18" x14ac:dyDescent="0.3">
      <c r="A32" s="90"/>
      <c r="B32" s="90"/>
      <c r="C32" s="90"/>
      <c r="D32" s="90"/>
      <c r="E32" s="90"/>
      <c r="F32" s="90"/>
      <c r="G32" s="90"/>
      <c r="H32" s="90"/>
      <c r="I32" s="90"/>
      <c r="J32" s="90"/>
      <c r="K32" s="90"/>
      <c r="L32" s="90"/>
      <c r="M32" s="90"/>
      <c r="N32" s="90"/>
      <c r="O32" s="90"/>
      <c r="P32" s="90"/>
      <c r="Q32" s="90"/>
      <c r="R32" s="90"/>
    </row>
    <row r="33" spans="1:18" x14ac:dyDescent="0.3">
      <c r="A33" s="90"/>
      <c r="B33" s="90"/>
      <c r="C33" s="90"/>
      <c r="D33" s="90"/>
      <c r="E33" s="90"/>
      <c r="F33" s="90"/>
      <c r="G33" s="90"/>
      <c r="H33" s="90"/>
      <c r="I33" s="90"/>
      <c r="J33" s="90"/>
      <c r="K33" s="90"/>
      <c r="L33" s="90"/>
      <c r="M33" s="90"/>
      <c r="N33" s="90"/>
      <c r="O33" s="90"/>
      <c r="P33" s="90"/>
      <c r="Q33" s="90"/>
      <c r="R33" s="90"/>
    </row>
    <row r="34" spans="1:18" x14ac:dyDescent="0.3">
      <c r="A34" s="90"/>
      <c r="B34" s="90"/>
      <c r="C34" s="90"/>
      <c r="D34" s="90"/>
      <c r="E34" s="90"/>
      <c r="F34" s="90"/>
      <c r="G34" s="90"/>
      <c r="H34" s="90"/>
      <c r="I34" s="90"/>
      <c r="J34" s="90"/>
      <c r="K34" s="90"/>
      <c r="L34" s="90"/>
      <c r="M34" s="90"/>
      <c r="N34" s="90"/>
      <c r="O34" s="90"/>
      <c r="P34" s="90"/>
      <c r="Q34" s="90"/>
      <c r="R34" s="90"/>
    </row>
    <row r="35" spans="1:18" ht="18" x14ac:dyDescent="0.35">
      <c r="P35" s="45" t="s">
        <v>72</v>
      </c>
    </row>
  </sheetData>
  <sheetProtection algorithmName="SHA-512" hashValue="aNr5dAJZDZmdjA+W+G3v2Ko0Wg0FXunK6DfTbjAK0j6pSym17B66Ci/yTrT6hUiV35+5VYXeye7OAc/cw0hVXA==" saltValue="jsi0Xbutj0Evgo8TqdyD2A==" spinCount="100000" sheet="1" formatColumns="0" formatRows="0"/>
  <mergeCells count="11">
    <mergeCell ref="A30:R34"/>
    <mergeCell ref="D11:L11"/>
    <mergeCell ref="B23:R23"/>
    <mergeCell ref="C9:R9"/>
    <mergeCell ref="D12:N12"/>
    <mergeCell ref="B28:E28"/>
    <mergeCell ref="F28:I28"/>
    <mergeCell ref="B27:O27"/>
    <mergeCell ref="J28:Q28"/>
    <mergeCell ref="C10:Q10"/>
    <mergeCell ref="B24:R26"/>
  </mergeCells>
  <hyperlinks>
    <hyperlink ref="D11" r:id="rId1" display="PPP Loan Calculator for employers NOT in business between 2/15/19 and 6/30/19 - Click here" xr:uid="{2E475145-0087-4D8B-8421-A5605932B81B}"/>
    <hyperlink ref="D11:L11" r:id="rId2" display="PPP Loan Calculator for employers who WERE in business between 2/15/19 and 6/30/19 - Click here" xr:uid="{E2C6C830-B4A5-4309-88C2-8CBC37C57B71}"/>
    <hyperlink ref="D12" r:id="rId3" xr:uid="{606B9584-F03C-4236-BEC6-1468EAC4B14E}"/>
    <hyperlink ref="B27" r:id="rId4" display="For more details, check out the full Coronavirus, Aid, Relief, and Economic Security Act (CARES) Act. " xr:uid="{BAE4DC6B-20A7-400C-BA1B-DA6DBE47B021}"/>
    <hyperlink ref="F28" r:id="rId5" xr:uid="{B1581CDA-C99E-435B-A95B-3623FE74C91A}"/>
    <hyperlink ref="B28" r:id="rId6" xr:uid="{4BF07B41-A1B4-467E-BCEE-2A87C2928AE2}"/>
    <hyperlink ref="J28" r:id="rId7" display="and FAQs issued April 6, 2020." xr:uid="{DC501E62-61F4-4754-BB48-646923DD3101}"/>
    <hyperlink ref="J28:M28" r:id="rId8" display="and FAQs issued April 6, 2020; updated 4/13/2020." xr:uid="{7D1686C4-D724-429F-B8EA-700F1CAA5755}"/>
    <hyperlink ref="J28:P28" r:id="rId9" display="and FAQs issued April 6, 2020 (updated April 13, 2020)." xr:uid="{DB0D5638-4CF4-40B5-AE8C-C5BBF24036F8}"/>
  </hyperlinks>
  <pageMargins left="0.7" right="0.7" top="0.75" bottom="0.75" header="0.3" footer="0.3"/>
  <pageSetup scale="68" orientation="landscape" horizontalDpi="1200" verticalDpi="1200" r:id="rId1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74DA2-8267-43B3-A541-4BA21738DB56}">
  <sheetPr>
    <pageSetUpPr fitToPage="1"/>
  </sheetPr>
  <dimension ref="A1:O24"/>
  <sheetViews>
    <sheetView workbookViewId="0">
      <selection activeCell="A15" sqref="A15"/>
    </sheetView>
  </sheetViews>
  <sheetFormatPr defaultRowHeight="14.4" x14ac:dyDescent="0.3"/>
  <cols>
    <col min="1" max="1" width="40.33203125" bestFit="1" customWidth="1"/>
    <col min="2" max="2" width="16" customWidth="1"/>
    <col min="3" max="3" width="21.44140625" customWidth="1"/>
    <col min="4" max="4" width="29.44140625" customWidth="1"/>
    <col min="6" max="6" width="25" customWidth="1"/>
    <col min="7" max="7" width="14.109375" customWidth="1"/>
  </cols>
  <sheetData>
    <row r="1" spans="1:6" ht="21" x14ac:dyDescent="0.4">
      <c r="A1" s="76" t="s">
        <v>17</v>
      </c>
    </row>
    <row r="2" spans="1:6" ht="21" x14ac:dyDescent="0.4">
      <c r="A2" s="76" t="s">
        <v>18</v>
      </c>
    </row>
    <row r="3" spans="1:6" ht="21" x14ac:dyDescent="0.4">
      <c r="A3" s="77" t="s">
        <v>28</v>
      </c>
    </row>
    <row r="5" spans="1:6" ht="21" x14ac:dyDescent="0.4">
      <c r="A5" s="76" t="s">
        <v>0</v>
      </c>
    </row>
    <row r="12" spans="1:6" ht="23.4" x14ac:dyDescent="0.45">
      <c r="A12" s="76" t="s">
        <v>14</v>
      </c>
      <c r="B12" s="5">
        <v>2.5</v>
      </c>
      <c r="C12" s="6" t="s">
        <v>1</v>
      </c>
      <c r="D12" s="39">
        <f>+'Calculating payroll costs'!D43</f>
        <v>0</v>
      </c>
      <c r="E12" s="7" t="s">
        <v>2</v>
      </c>
      <c r="F12" s="25">
        <f>IF(((D12*B12)+E16)&gt;10000000,10000000,((D12*B12)+E16))</f>
        <v>0</v>
      </c>
    </row>
    <row r="13" spans="1:6" x14ac:dyDescent="0.3">
      <c r="D13" s="8" t="s">
        <v>33</v>
      </c>
      <c r="F13" t="s">
        <v>13</v>
      </c>
    </row>
    <row r="15" spans="1:6" ht="21" x14ac:dyDescent="0.4">
      <c r="A15" s="76" t="s">
        <v>30</v>
      </c>
      <c r="F15" s="9"/>
    </row>
    <row r="16" spans="1:6" ht="21" x14ac:dyDescent="0.4">
      <c r="A16" s="86" t="s">
        <v>73</v>
      </c>
      <c r="E16" s="96"/>
      <c r="F16" s="96"/>
    </row>
    <row r="17" spans="1:15" ht="18" x14ac:dyDescent="0.35">
      <c r="B17" s="87" t="s">
        <v>31</v>
      </c>
      <c r="F17" s="9"/>
    </row>
    <row r="19" spans="1:15" ht="42.45" customHeight="1" x14ac:dyDescent="0.4">
      <c r="A19" s="92" t="s">
        <v>74</v>
      </c>
      <c r="B19" s="92"/>
      <c r="C19" s="92"/>
      <c r="D19" s="92"/>
      <c r="E19" s="92"/>
      <c r="F19" s="92"/>
      <c r="G19" s="92"/>
    </row>
    <row r="20" spans="1:15" ht="14.25" customHeight="1" x14ac:dyDescent="0.3">
      <c r="A20" s="92" t="s">
        <v>40</v>
      </c>
      <c r="B20" s="92"/>
      <c r="C20" s="92"/>
      <c r="D20" s="92"/>
      <c r="E20" s="92"/>
      <c r="F20" s="92"/>
      <c r="G20" s="92"/>
    </row>
    <row r="21" spans="1:15" ht="11.4" customHeight="1" x14ac:dyDescent="0.3">
      <c r="A21" s="92"/>
      <c r="B21" s="92"/>
      <c r="C21" s="92"/>
      <c r="D21" s="92"/>
      <c r="E21" s="92"/>
      <c r="F21" s="92"/>
      <c r="G21" s="92"/>
    </row>
    <row r="22" spans="1:15" ht="14.25" customHeight="1" x14ac:dyDescent="0.3">
      <c r="A22" s="92"/>
      <c r="B22" s="92"/>
      <c r="C22" s="92"/>
      <c r="D22" s="92"/>
      <c r="E22" s="92"/>
      <c r="F22" s="92"/>
      <c r="G22" s="92"/>
    </row>
    <row r="23" spans="1:15" ht="25.5" customHeight="1" x14ac:dyDescent="0.4">
      <c r="A23" s="94" t="s">
        <v>41</v>
      </c>
      <c r="B23" s="94"/>
      <c r="C23" s="94"/>
      <c r="D23" s="94"/>
      <c r="E23" s="94"/>
      <c r="F23" s="94"/>
      <c r="G23" s="94"/>
      <c r="H23" s="88"/>
      <c r="I23" s="88"/>
      <c r="J23" s="88"/>
      <c r="K23" s="88"/>
      <c r="L23" s="88"/>
    </row>
    <row r="24" spans="1:15" ht="27.75" customHeight="1" x14ac:dyDescent="0.4">
      <c r="A24" s="42" t="s">
        <v>42</v>
      </c>
      <c r="B24" s="95" t="s">
        <v>48</v>
      </c>
      <c r="C24" s="95"/>
      <c r="D24" s="94" t="s">
        <v>71</v>
      </c>
      <c r="E24" s="94"/>
      <c r="F24" s="94"/>
      <c r="G24" s="94"/>
      <c r="H24" s="88"/>
      <c r="I24" s="88"/>
      <c r="J24" s="88"/>
      <c r="K24" s="88"/>
      <c r="L24" s="88"/>
      <c r="M24" s="88"/>
      <c r="N24" s="88"/>
      <c r="O24" s="88"/>
    </row>
  </sheetData>
  <sheetProtection algorithmName="SHA-512" hashValue="Ky92bVihTnq9RxCLSww2n7OTc1K8givLLa4fZuyP4Lr5obYcDI9MHGw5//K0MzVFO7vY4cXMOJtmTo7ry1QEVg==" saltValue="AWe3RJMIkdUPGs4rP2P/Mw==" spinCount="100000" sheet="1" formatColumns="0" formatRows="0"/>
  <protectedRanges>
    <protectedRange sqref="E16" name="EIDL"/>
  </protectedRanges>
  <mergeCells count="6">
    <mergeCell ref="A20:G22"/>
    <mergeCell ref="A19:G19"/>
    <mergeCell ref="B24:C24"/>
    <mergeCell ref="E16:F16"/>
    <mergeCell ref="A23:G23"/>
    <mergeCell ref="D24:G24"/>
  </mergeCells>
  <hyperlinks>
    <hyperlink ref="A23" r:id="rId1" display="For more details, check out the full Coronavirus, Aid, Relief, and Economic Security Act (CARES) Act. " xr:uid="{51F2A7A2-9417-4973-B751-1A3666C0B03D}"/>
    <hyperlink ref="B24" r:id="rId2" xr:uid="{47178F1D-688E-4612-9779-59C8715ADB9D}"/>
    <hyperlink ref="A24" r:id="rId3" xr:uid="{3A4F117F-1C06-4AB8-BF19-80232B036F2B}"/>
    <hyperlink ref="D24" r:id="rId4" display="and FAQs issued April 6, 2020." xr:uid="{CB1BB722-4F21-475C-994F-7F08ACE0912F}"/>
    <hyperlink ref="D24:F24" r:id="rId5" display="and FAQs issued April 6, 2020 (updated April 13, 2020)." xr:uid="{A3B6E86E-087C-45DD-82B5-1D95115DF122}"/>
  </hyperlinks>
  <pageMargins left="0.7" right="0.7" top="0.75" bottom="0.75" header="0.3" footer="0.3"/>
  <pageSetup scale="74" orientation="landscape"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2CEBD-CA98-4138-996A-A66F6050BA5B}">
  <sheetPr>
    <pageSetUpPr fitToPage="1"/>
  </sheetPr>
  <dimension ref="A1:H64"/>
  <sheetViews>
    <sheetView workbookViewId="0">
      <selection activeCell="J19" sqref="J19"/>
    </sheetView>
  </sheetViews>
  <sheetFormatPr defaultRowHeight="14.4" x14ac:dyDescent="0.3"/>
  <cols>
    <col min="1" max="1" width="10.44140625" customWidth="1"/>
    <col min="2" max="2" width="60.109375" customWidth="1"/>
    <col min="3" max="3" width="2.44140625" customWidth="1"/>
    <col min="4" max="4" width="29.44140625" customWidth="1"/>
    <col min="5" max="5" width="5" customWidth="1"/>
    <col min="6" max="6" width="29.88671875" bestFit="1" customWidth="1"/>
    <col min="7" max="7" width="3" customWidth="1"/>
    <col min="8" max="8" width="26.88671875" bestFit="1" customWidth="1"/>
    <col min="9" max="9" width="3" customWidth="1"/>
    <col min="10" max="10" width="26.88671875" customWidth="1"/>
    <col min="11" max="11" width="3" customWidth="1"/>
    <col min="12" max="12" width="26.88671875" bestFit="1" customWidth="1"/>
  </cols>
  <sheetData>
    <row r="1" spans="1:7" ht="21" x14ac:dyDescent="0.4">
      <c r="A1" s="76" t="s">
        <v>17</v>
      </c>
      <c r="C1" s="3"/>
      <c r="D1" s="3"/>
    </row>
    <row r="2" spans="1:7" ht="21" x14ac:dyDescent="0.4">
      <c r="A2" s="76" t="s">
        <v>18</v>
      </c>
      <c r="C2" s="3"/>
      <c r="D2" s="3"/>
    </row>
    <row r="3" spans="1:7" ht="21" x14ac:dyDescent="0.4">
      <c r="A3" s="77" t="s">
        <v>28</v>
      </c>
      <c r="C3" s="20"/>
      <c r="D3" s="20"/>
    </row>
    <row r="5" spans="1:7" ht="21" x14ac:dyDescent="0.4">
      <c r="B5" s="76" t="s">
        <v>10</v>
      </c>
      <c r="C5" s="3"/>
      <c r="D5" s="3"/>
    </row>
    <row r="7" spans="1:7" x14ac:dyDescent="0.3">
      <c r="G7" s="1"/>
    </row>
    <row r="13" spans="1:7" ht="14.25" customHeight="1" x14ac:dyDescent="0.3"/>
    <row r="14" spans="1:7" ht="14.25" customHeight="1" x14ac:dyDescent="0.3">
      <c r="B14" s="71"/>
    </row>
    <row r="15" spans="1:7" ht="27" customHeight="1" x14ac:dyDescent="0.3">
      <c r="B15" s="103" t="s">
        <v>49</v>
      </c>
    </row>
    <row r="16" spans="1:7" ht="34.5" customHeight="1" x14ac:dyDescent="0.3">
      <c r="B16" s="103"/>
      <c r="D16" s="13" t="s">
        <v>65</v>
      </c>
    </row>
    <row r="17" spans="1:8" x14ac:dyDescent="0.3">
      <c r="B17" s="103"/>
      <c r="D17" s="98" t="s">
        <v>67</v>
      </c>
    </row>
    <row r="18" spans="1:8" x14ac:dyDescent="0.3">
      <c r="B18" s="103"/>
      <c r="D18" s="98"/>
    </row>
    <row r="19" spans="1:8" ht="29.25" customHeight="1" x14ac:dyDescent="0.3">
      <c r="B19" s="59" t="s">
        <v>41</v>
      </c>
      <c r="D19" s="98"/>
    </row>
    <row r="20" spans="1:8" x14ac:dyDescent="0.3">
      <c r="B20" s="49" t="s">
        <v>42</v>
      </c>
      <c r="D20" s="104" t="s">
        <v>68</v>
      </c>
    </row>
    <row r="21" spans="1:8" x14ac:dyDescent="0.3">
      <c r="B21" s="49" t="s">
        <v>48</v>
      </c>
      <c r="D21" s="104"/>
      <c r="F21" s="74"/>
      <c r="H21" s="73"/>
    </row>
    <row r="22" spans="1:8" x14ac:dyDescent="0.3">
      <c r="B22" s="49" t="s">
        <v>71</v>
      </c>
      <c r="D22" s="104"/>
      <c r="F22" s="74"/>
    </row>
    <row r="23" spans="1:8" ht="15" thickBot="1" x14ac:dyDescent="0.35">
      <c r="A23" s="50" t="s">
        <v>50</v>
      </c>
      <c r="B23" s="10" t="s">
        <v>7</v>
      </c>
      <c r="C23" s="35"/>
      <c r="D23" s="70">
        <v>43511</v>
      </c>
      <c r="F23" s="72"/>
    </row>
    <row r="24" spans="1:8" x14ac:dyDescent="0.3">
      <c r="B24" s="26" t="s">
        <v>15</v>
      </c>
      <c r="C24" s="30"/>
      <c r="D24" s="60"/>
    </row>
    <row r="25" spans="1:8" x14ac:dyDescent="0.3">
      <c r="A25" s="51" t="s">
        <v>51</v>
      </c>
      <c r="B25" s="14" t="s">
        <v>53</v>
      </c>
      <c r="C25" s="31"/>
      <c r="D25" s="61"/>
    </row>
    <row r="26" spans="1:8" ht="28.8" x14ac:dyDescent="0.3">
      <c r="B26" s="46" t="s">
        <v>43</v>
      </c>
      <c r="C26" s="31"/>
      <c r="D26" s="61"/>
    </row>
    <row r="27" spans="1:8" ht="28.8" x14ac:dyDescent="0.3">
      <c r="A27" s="51" t="s">
        <v>52</v>
      </c>
      <c r="B27" s="14" t="s">
        <v>54</v>
      </c>
      <c r="C27" s="31"/>
      <c r="D27" s="61"/>
    </row>
    <row r="28" spans="1:8" ht="15" thickBot="1" x14ac:dyDescent="0.35">
      <c r="B28" s="16" t="s">
        <v>44</v>
      </c>
      <c r="C28" s="32"/>
      <c r="D28" s="62"/>
    </row>
    <row r="29" spans="1:8" ht="15" thickBot="1" x14ac:dyDescent="0.35">
      <c r="B29" s="14"/>
      <c r="C29" s="31"/>
      <c r="D29" s="63"/>
    </row>
    <row r="30" spans="1:8" ht="28.8" x14ac:dyDescent="0.3">
      <c r="B30" s="29" t="s">
        <v>16</v>
      </c>
      <c r="C30" s="33"/>
      <c r="D30" s="64"/>
    </row>
    <row r="31" spans="1:8" ht="29.4" thickBot="1" x14ac:dyDescent="0.35">
      <c r="B31" s="16" t="s">
        <v>5</v>
      </c>
      <c r="C31" s="32"/>
      <c r="D31" s="65"/>
    </row>
    <row r="32" spans="1:8" ht="15" thickBot="1" x14ac:dyDescent="0.35">
      <c r="B32" s="66"/>
      <c r="C32" s="15"/>
      <c r="D32" s="67"/>
      <c r="E32" s="15"/>
    </row>
    <row r="33" spans="1:6" ht="15" thickBot="1" x14ac:dyDescent="0.35">
      <c r="B33" s="37" t="s">
        <v>11</v>
      </c>
      <c r="C33" s="36"/>
      <c r="D33" s="68"/>
      <c r="E33" s="15"/>
    </row>
    <row r="34" spans="1:6" ht="28.8" x14ac:dyDescent="0.3">
      <c r="A34" s="51" t="s">
        <v>55</v>
      </c>
      <c r="B34" s="27" t="s">
        <v>56</v>
      </c>
      <c r="C34" s="31"/>
      <c r="D34" s="61"/>
      <c r="E34" s="15"/>
    </row>
    <row r="35" spans="1:6" ht="28.8" x14ac:dyDescent="0.3">
      <c r="B35" s="14" t="s">
        <v>12</v>
      </c>
      <c r="C35" s="31"/>
      <c r="D35" s="61"/>
    </row>
    <row r="36" spans="1:6" ht="43.2" x14ac:dyDescent="0.3">
      <c r="B36" s="14" t="s">
        <v>57</v>
      </c>
      <c r="C36" s="31"/>
      <c r="D36" s="61"/>
    </row>
    <row r="37" spans="1:6" ht="28.8" x14ac:dyDescent="0.3">
      <c r="B37" s="14" t="s">
        <v>58</v>
      </c>
      <c r="C37" s="31"/>
      <c r="D37" s="61"/>
    </row>
    <row r="38" spans="1:6" x14ac:dyDescent="0.3">
      <c r="B38" s="18" t="s">
        <v>8</v>
      </c>
      <c r="C38" s="34"/>
      <c r="D38" s="58">
        <f>SUM(D34:D37)</f>
        <v>0</v>
      </c>
    </row>
    <row r="39" spans="1:6" ht="15" thickBot="1" x14ac:dyDescent="0.35">
      <c r="B39" s="19"/>
      <c r="C39" s="17"/>
      <c r="D39" s="69"/>
    </row>
    <row r="41" spans="1:6" ht="18.600000000000001" thickBot="1" x14ac:dyDescent="0.4">
      <c r="B41" s="12" t="s">
        <v>9</v>
      </c>
      <c r="C41" s="12"/>
      <c r="D41" s="28">
        <f>+D25+D27+D28+D31-D38</f>
        <v>0</v>
      </c>
    </row>
    <row r="43" spans="1:6" ht="18.600000000000001" thickBot="1" x14ac:dyDescent="0.4">
      <c r="B43" s="12" t="s">
        <v>35</v>
      </c>
      <c r="C43" s="12"/>
      <c r="D43" s="75">
        <f>IF(D23&gt;43524,(D41/4),IF((D23&gt;43510),(D41/4.5)," "))</f>
        <v>0</v>
      </c>
    </row>
    <row r="44" spans="1:6" ht="16.2" customHeight="1" thickTop="1" x14ac:dyDescent="0.3"/>
    <row r="45" spans="1:6" ht="23.4" x14ac:dyDescent="0.45">
      <c r="A45" s="22" t="s">
        <v>38</v>
      </c>
      <c r="D45" s="38"/>
    </row>
    <row r="46" spans="1:6" ht="49.5" customHeight="1" x14ac:dyDescent="0.3">
      <c r="A46" s="22">
        <v>1</v>
      </c>
      <c r="B46" s="99" t="s">
        <v>49</v>
      </c>
      <c r="C46" s="99"/>
      <c r="D46" s="99"/>
      <c r="E46" s="99"/>
      <c r="F46" s="99"/>
    </row>
    <row r="47" spans="1:6" x14ac:dyDescent="0.3">
      <c r="B47" s="100" t="s">
        <v>41</v>
      </c>
      <c r="C47" s="100"/>
      <c r="D47" s="100"/>
      <c r="E47" s="100"/>
      <c r="F47" s="52" t="s">
        <v>59</v>
      </c>
    </row>
    <row r="48" spans="1:6" x14ac:dyDescent="0.3">
      <c r="B48" s="89" t="s">
        <v>48</v>
      </c>
      <c r="C48" s="47"/>
      <c r="D48" s="105" t="s">
        <v>71</v>
      </c>
      <c r="E48" s="105"/>
      <c r="F48" s="105"/>
    </row>
    <row r="49" spans="1:6" x14ac:dyDescent="0.3">
      <c r="B49" s="53"/>
      <c r="C49" s="54"/>
    </row>
    <row r="50" spans="1:6" x14ac:dyDescent="0.3">
      <c r="A50" s="22">
        <v>2</v>
      </c>
      <c r="B50" s="54" t="s">
        <v>60</v>
      </c>
      <c r="C50" s="54"/>
    </row>
    <row r="51" spans="1:6" x14ac:dyDescent="0.3">
      <c r="B51" s="53"/>
      <c r="C51" s="54"/>
    </row>
    <row r="52" spans="1:6" x14ac:dyDescent="0.3">
      <c r="B52" s="53"/>
      <c r="C52" s="54"/>
    </row>
    <row r="53" spans="1:6" x14ac:dyDescent="0.3">
      <c r="A53" s="50" t="s">
        <v>50</v>
      </c>
    </row>
    <row r="54" spans="1:6" ht="29.7" customHeight="1" x14ac:dyDescent="0.3">
      <c r="A54" s="55" t="s">
        <v>51</v>
      </c>
      <c r="B54" s="101" t="s">
        <v>61</v>
      </c>
      <c r="C54" s="101"/>
      <c r="D54" s="101"/>
      <c r="E54" s="101"/>
      <c r="F54" s="101"/>
    </row>
    <row r="55" spans="1:6" x14ac:dyDescent="0.3">
      <c r="A55" s="56"/>
      <c r="B55" s="2" t="s">
        <v>6</v>
      </c>
    </row>
    <row r="56" spans="1:6" x14ac:dyDescent="0.3">
      <c r="A56" s="56"/>
      <c r="B56" s="2" t="s">
        <v>34</v>
      </c>
    </row>
    <row r="57" spans="1:6" x14ac:dyDescent="0.3">
      <c r="A57" s="56"/>
      <c r="B57" s="2" t="s">
        <v>3</v>
      </c>
    </row>
    <row r="58" spans="1:6" x14ac:dyDescent="0.3">
      <c r="A58" s="56"/>
      <c r="B58" s="2" t="s">
        <v>4</v>
      </c>
    </row>
    <row r="59" spans="1:6" x14ac:dyDescent="0.3">
      <c r="A59" s="56"/>
      <c r="B59" s="2" t="s">
        <v>39</v>
      </c>
      <c r="D59" s="11"/>
    </row>
    <row r="60" spans="1:6" ht="28.8" x14ac:dyDescent="0.3">
      <c r="A60" s="56"/>
      <c r="B60" s="2" t="s">
        <v>62</v>
      </c>
      <c r="D60" s="11"/>
    </row>
    <row r="61" spans="1:6" ht="28.8" x14ac:dyDescent="0.3">
      <c r="A61" s="56"/>
      <c r="B61" s="2" t="s">
        <v>36</v>
      </c>
    </row>
    <row r="62" spans="1:6" ht="29.25" customHeight="1" x14ac:dyDescent="0.3">
      <c r="A62" s="55" t="s">
        <v>52</v>
      </c>
      <c r="B62" s="102" t="s">
        <v>63</v>
      </c>
      <c r="C62" s="102"/>
      <c r="D62" s="102"/>
      <c r="E62" s="102"/>
      <c r="F62" s="102"/>
    </row>
    <row r="63" spans="1:6" x14ac:dyDescent="0.3">
      <c r="A63" s="55" t="s">
        <v>55</v>
      </c>
      <c r="B63" s="97" t="s">
        <v>64</v>
      </c>
      <c r="C63" s="97"/>
      <c r="D63" s="97"/>
      <c r="E63" s="97"/>
      <c r="F63" s="97"/>
    </row>
    <row r="64" spans="1:6" x14ac:dyDescent="0.3">
      <c r="A64" s="57"/>
    </row>
  </sheetData>
  <sheetProtection algorithmName="SHA-512" hashValue="U1L48+69SfqxglKcPdlBJCVCvq8A5aN0WELVm4vRt3yvWenJhe/zzwhDZ+OIlyrFxDiHoUe8k9EA79mEVhXhig==" saltValue="NvxdQp/oQ/RJhhmigLF8Sg==" spinCount="100000" sheet="1" formatColumns="0" formatRows="0"/>
  <protectedRanges>
    <protectedRange sqref="D23 D25 D27:D28 D31 D34:D37" name="Data"/>
  </protectedRanges>
  <mergeCells count="9">
    <mergeCell ref="B63:F63"/>
    <mergeCell ref="D17:D19"/>
    <mergeCell ref="B46:F46"/>
    <mergeCell ref="B47:E47"/>
    <mergeCell ref="B54:F54"/>
    <mergeCell ref="B62:F62"/>
    <mergeCell ref="B15:B18"/>
    <mergeCell ref="D20:D22"/>
    <mergeCell ref="D48:F48"/>
  </mergeCells>
  <dataValidations count="1">
    <dataValidation type="list" showInputMessage="1" showErrorMessage="1" sqref="D23" xr:uid="{6271CFA0-4BC1-4225-AC3E-C741F88FA3E0}">
      <formula1>"2/15/2019, 3/1/2019"</formula1>
    </dataValidation>
  </dataValidations>
  <hyperlinks>
    <hyperlink ref="B26" r:id="rId1" display="https://home.treasury.gov/system/files/136/PPP--IFRN FINAL.pdf" xr:uid="{C3A07399-41ED-41DD-A31E-29091F803B67}"/>
    <hyperlink ref="B50" r:id="rId2" xr:uid="{44215760-423B-4F10-B083-469BB03DC56A}"/>
    <hyperlink ref="B63:F63" r:id="rId3" display="Pay over $100,000 for any employee or owner on an annualized basis is not eligible for the loan. See FAQ #7 released on April 6, 2020 for guidance." xr:uid="{6E3B7574-127A-49ED-AB84-99EE4DF828A2}"/>
    <hyperlink ref="B19" r:id="rId4" display="https://www.congress.gov/116/bills/hr748/BILLS-116hr748enr.pdf" xr:uid="{12207ED1-2564-4826-AA02-069727544065}"/>
    <hyperlink ref="B20" r:id="rId5" xr:uid="{5EDFA1E0-DA32-435C-A693-9C437DFF0F6B}"/>
    <hyperlink ref="B21" r:id="rId6" xr:uid="{59CC4E20-D996-4BA1-900B-160CA45FCEC0}"/>
    <hyperlink ref="B22" r:id="rId7" xr:uid="{897F4EFF-4DBD-43BF-AD63-594760602DD0}"/>
    <hyperlink ref="B47" r:id="rId8" display="https://www.congress.gov/116/bills/hr748/BILLS-116hr748enr.pdf" xr:uid="{46F3FC18-9AF5-4FBD-80AB-7D205DC03264}"/>
    <hyperlink ref="F47" r:id="rId9" xr:uid="{049EE69A-7733-479A-88BB-9819B892AD0A}"/>
    <hyperlink ref="B48" r:id="rId10" xr:uid="{198038A1-B3EA-4E1B-AADC-ACD22DAA57E2}"/>
    <hyperlink ref="D48" r:id="rId11" xr:uid="{823F7CC6-0ABE-493B-A97C-DD03A2C1FDD3}"/>
  </hyperlinks>
  <printOptions gridLines="1"/>
  <pageMargins left="0.7" right="0.7" top="0.75" bottom="0.75" header="0.3" footer="0.3"/>
  <pageSetup scale="54" orientation="portrait" r:id="rId12"/>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PPP Loan calculator</vt:lpstr>
      <vt:lpstr>Calculating payroll costs</vt:lpstr>
      <vt:lpstr>'Calculating payroll costs'!Print_Area</vt:lpstr>
      <vt:lpstr>Instructions!Print_Area</vt:lpstr>
      <vt:lpstr>'PPP Loan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 Hipsak</dc:creator>
  <cp:lastModifiedBy>Adam J. Hill</cp:lastModifiedBy>
  <cp:lastPrinted>2020-04-14T13:49:58Z</cp:lastPrinted>
  <dcterms:created xsi:type="dcterms:W3CDTF">2020-03-29T13:20:29Z</dcterms:created>
  <dcterms:modified xsi:type="dcterms:W3CDTF">2020-04-15T14:41:16Z</dcterms:modified>
</cp:coreProperties>
</file>